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9.xml" ContentType="application/vnd.openxmlformats-officedocument.drawing+xml"/>
  <Override PartName="/xl/worksheets/sheet16.xml" ContentType="application/vnd.openxmlformats-officedocument.spreadsheetml.worksheet+xml"/>
  <Override PartName="/xl/drawings/drawing40.xml" ContentType="application/vnd.openxmlformats-officedocument.drawing+xml"/>
  <Override PartName="/xl/worksheets/sheet17.xml" ContentType="application/vnd.openxmlformats-officedocument.spreadsheetml.worksheet+xml"/>
  <Override PartName="/xl/drawings/drawing4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DieseArbeitsmappe" defaultThemeVersion="124226"/>
  <bookViews>
    <workbookView xWindow="12600" yWindow="65521" windowWidth="12630" windowHeight="12390" tabRatio="741" activeTab="0"/>
  </bookViews>
  <sheets>
    <sheet name="Start" sheetId="2" r:id="rId1"/>
    <sheet name="0 - Vorhaben" sheetId="4" r:id="rId2"/>
    <sheet name="D - Titelblatt" sheetId="10" state="veryHidden" r:id="rId3"/>
    <sheet name="D - Das Wichtigste in Kuerze" sheetId="11" state="veryHidden" r:id="rId4"/>
    <sheet name="D - Vorhaben" sheetId="26" state="veryHidden" r:id="rId5"/>
    <sheet name="1 - Triage" sheetId="20" r:id="rId6"/>
    <sheet name="1 - Daten" sheetId="30" state="veryHidden" r:id="rId7"/>
    <sheet name="2a - Wirtschaft" sheetId="3" r:id="rId8"/>
    <sheet name="2a - Daten" sheetId="27" state="veryHidden" r:id="rId9"/>
    <sheet name="2b - Gesellschaft" sheetId="7" r:id="rId10"/>
    <sheet name="2b - Daten" sheetId="28" state="veryHidden" r:id="rId11"/>
    <sheet name="2c - Umwelt" sheetId="8" r:id="rId12"/>
    <sheet name="2c - Daten" sheetId="29" state="veryHidden" r:id="rId13"/>
    <sheet name="3a - Leitsaetze" sheetId="9" r:id="rId14"/>
    <sheet name="3b - Abwaegung" sheetId="16" r:id="rId15"/>
    <sheet name="D - Abwaegung" sheetId="21" state="veryHidden" r:id="rId16"/>
    <sheet name="D - Triage" sheetId="22" state="veryHidden" r:id="rId17"/>
    <sheet name="D - Wirtschaft" sheetId="15" state="veryHidden" r:id="rId18"/>
    <sheet name="D - Gesellschaft" sheetId="23" state="veryHidden" r:id="rId19"/>
    <sheet name="D - Umwelt" sheetId="24" state="veryHidden" r:id="rId20"/>
    <sheet name="D - Leitsaetze" sheetId="25" state="veryHidden" r:id="rId21"/>
  </sheets>
  <definedNames>
    <definedName name="_xlnm.Print_Area" localSheetId="1">'0 - Vorhaben'!$B$2:$M$55</definedName>
    <definedName name="_xlnm.Print_Area" localSheetId="5">'1 - Triage'!$B$2:$L$72</definedName>
    <definedName name="_xlnm.Print_Area" localSheetId="7">'2a - Wirtschaft'!$B$2:$N$61</definedName>
    <definedName name="_xlnm.Print_Area" localSheetId="9">'2b - Gesellschaft'!$B$2:$N$61</definedName>
    <definedName name="_xlnm.Print_Area" localSheetId="11">'2c - Umwelt'!$B$2:$N$61</definedName>
    <definedName name="_xlnm.Print_Area" localSheetId="13">'3a - Leitsaetze'!$B$2:$N$57</definedName>
    <definedName name="_xlnm.Print_Area" localSheetId="14">'3b - Abwaegung'!$B$2:$H$51</definedName>
    <definedName name="_xlnm.Print_Area" localSheetId="15">'D - Abwaegung'!$B$2:$H$51</definedName>
    <definedName name="_xlnm.Print_Area" localSheetId="3">'D - Das Wichtigste in Kuerze'!$B$2:$C$38</definedName>
    <definedName name="_xlnm.Print_Area" localSheetId="18">'D - Gesellschaft'!$B$2:$N$61</definedName>
    <definedName name="_xlnm.Print_Area" localSheetId="20">'D - Leitsaetze'!$B$2:$N$53</definedName>
    <definedName name="_xlnm.Print_Area" localSheetId="2">'D - Titelblatt'!$B$2:$D$50</definedName>
    <definedName name="_xlnm.Print_Area" localSheetId="16">'D - Triage'!$B$2:$L$72</definedName>
    <definedName name="_xlnm.Print_Area" localSheetId="19">'D - Umwelt'!$B$2:$N$61</definedName>
    <definedName name="_xlnm.Print_Area" localSheetId="4">'D - Vorhaben'!$B$2:$M$55</definedName>
    <definedName name="_xlnm.Print_Area" localSheetId="17">'D - Wirtschaft'!$B$2:$N$61</definedName>
    <definedName name="_xlnm.Print_Area" localSheetId="0">'Start'!$B$2:$H$45</definedName>
    <definedName name="_xlnm.Print_Titles" localSheetId="1">'0 - Vorhaben'!$7:$10</definedName>
    <definedName name="_xlnm.Print_Titles" localSheetId="4">'D - Vorhaben'!$7:$10</definedName>
    <definedName name="_xlnm.Print_Titles" localSheetId="5">'1 - Triage'!$7:$10</definedName>
    <definedName name="_xlnm.Print_Titles" localSheetId="7">'2a - Wirtschaft'!$6:$10</definedName>
    <definedName name="_xlnm.Print_Titles" localSheetId="9">'2b - Gesellschaft'!$6:$10</definedName>
    <definedName name="_xlnm.Print_Titles" localSheetId="11">'2c - Umwelt'!$6:$10</definedName>
    <definedName name="_xlnm.Print_Titles" localSheetId="13">'3a - Leitsaetze'!$9:$12</definedName>
    <definedName name="_xlnm.Print_Titles" localSheetId="16">'D - Triage'!$7:$10</definedName>
    <definedName name="_xlnm.Print_Titles" localSheetId="17">'D - Wirtschaft'!$6:$10</definedName>
    <definedName name="_xlnm.Print_Titles" localSheetId="18">'D - Gesellschaft'!$6:$10</definedName>
    <definedName name="_xlnm.Print_Titles" localSheetId="19">'D - Umwelt'!$6:$10</definedName>
    <definedName name="_xlnm.Print_Titles" localSheetId="20">'D - Leitsaetze'!$9:$12</definedName>
  </definedNames>
  <calcPr calcId="162913"/>
</workbook>
</file>

<file path=xl/sharedStrings.xml><?xml version="1.0" encoding="utf-8"?>
<sst xmlns="http://schemas.openxmlformats.org/spreadsheetml/2006/main" count="433" uniqueCount="319">
  <si>
    <t xml:space="preserve"> Rosettendiagramm vereinfacht</t>
  </si>
  <si>
    <t xml:space="preserve"> Balkendiagramm</t>
  </si>
  <si>
    <t>Rosettendiagramm vereinfacht</t>
  </si>
  <si>
    <t>Projektleiter/in</t>
  </si>
  <si>
    <t>Detailabklärungen Dimension Gesellschaft</t>
  </si>
  <si>
    <t>Triage</t>
  </si>
  <si>
    <r>
      <t>Frage:</t>
    </r>
    <r>
      <rPr>
        <sz val="8"/>
        <rFont val="Arial"/>
        <family val="2"/>
      </rPr>
      <t xml:space="preserve"> Kann und muss die Checkliste Nachhaltigkeit auf das Vorhaben überhaupt angewendet werden? - Mit welchem</t>
    </r>
  </si>
  <si>
    <r>
      <t>Frage:</t>
    </r>
    <r>
      <rPr>
        <sz val="8"/>
        <rFont val="Arial"/>
        <family val="2"/>
      </rPr>
      <t xml:space="preserve"> Detaillierungsgrad?</t>
    </r>
  </si>
  <si>
    <t>Fragenkomplex</t>
  </si>
  <si>
    <t>Gering</t>
  </si>
  <si>
    <t xml:space="preserve"> Gering</t>
  </si>
  <si>
    <t>Mittel</t>
  </si>
  <si>
    <t>Hoch</t>
  </si>
  <si>
    <t>Nachhaltigkeitsrelevanz</t>
  </si>
  <si>
    <t xml:space="preserve"> Überregional</t>
  </si>
  <si>
    <t xml:space="preserve"> Stark</t>
  </si>
  <si>
    <t xml:space="preserve"> Mittel</t>
  </si>
  <si>
    <t>Zielkonflikte</t>
  </si>
  <si>
    <t xml:space="preserve"> Nein</t>
  </si>
  <si>
    <t xml:space="preserve"> Teilweise</t>
  </si>
  <si>
    <t xml:space="preserve"> Ja</t>
  </si>
  <si>
    <t>Systemgrenzen Zeit und Raum</t>
  </si>
  <si>
    <t xml:space="preserve"> Kurz</t>
  </si>
  <si>
    <t xml:space="preserve"> (&lt;3 Jahre)</t>
  </si>
  <si>
    <t xml:space="preserve"> (&lt;10 Jahre)</t>
  </si>
  <si>
    <t xml:space="preserve"> Lang</t>
  </si>
  <si>
    <t xml:space="preserve"> (&gt;10 Jahre)</t>
  </si>
  <si>
    <t xml:space="preserve"> Regional</t>
  </si>
  <si>
    <t xml:space="preserve"> Lokal</t>
  </si>
  <si>
    <t xml:space="preserve"> Kommunal</t>
  </si>
  <si>
    <t xml:space="preserve"> Kantonal</t>
  </si>
  <si>
    <t xml:space="preserve"> National</t>
  </si>
  <si>
    <t>Alternativen</t>
  </si>
  <si>
    <t xml:space="preserve"> Gross</t>
  </si>
  <si>
    <t xml:space="preserve"> Erschwert</t>
  </si>
  <si>
    <t xml:space="preserve"> Flexibel</t>
  </si>
  <si>
    <t xml:space="preserve"> Sachzwänge</t>
  </si>
  <si>
    <t>Akteure</t>
  </si>
  <si>
    <t>12.</t>
  </si>
  <si>
    <t>13.</t>
  </si>
  <si>
    <t xml:space="preserve"> Wenige</t>
  </si>
  <si>
    <t xml:space="preserve"> (Dutzende)</t>
  </si>
  <si>
    <t>(Hunderte)</t>
  </si>
  <si>
    <t xml:space="preserve"> Viele</t>
  </si>
  <si>
    <t xml:space="preserve"> (Tausende)</t>
  </si>
  <si>
    <t xml:space="preserve"> Breit</t>
  </si>
  <si>
    <t xml:space="preserve"> Möglich</t>
  </si>
  <si>
    <t>Politik und Finanzen</t>
  </si>
  <si>
    <t>14.</t>
  </si>
  <si>
    <t>15.</t>
  </si>
  <si>
    <t xml:space="preserve"> Normal</t>
  </si>
  <si>
    <t xml:space="preserve"> Erhöht</t>
  </si>
  <si>
    <t>Gewichtung</t>
  </si>
  <si>
    <t>Fazit Triage</t>
  </si>
  <si>
    <t>Maximalwert</t>
  </si>
  <si>
    <t>Vorhaben</t>
  </si>
  <si>
    <r>
      <t>Frage:</t>
    </r>
    <r>
      <rPr>
        <sz val="8"/>
        <rFont val="Arial"/>
        <family val="2"/>
      </rPr>
      <t xml:space="preserve"> Sind die Auswirkungen des Vorhabens ausreichend bekannt, um sie mit den Zielen einer nachhaltigen Entwicklung</t>
    </r>
  </si>
  <si>
    <r>
      <t>Frage:</t>
    </r>
    <r>
      <rPr>
        <sz val="8"/>
        <rFont val="Arial"/>
        <family val="2"/>
      </rPr>
      <t xml:space="preserve"> vergleichen zu können?</t>
    </r>
  </si>
  <si>
    <t>Ja</t>
  </si>
  <si>
    <t>Nein</t>
  </si>
  <si>
    <t>Weiss</t>
  </si>
  <si>
    <t>nicht</t>
  </si>
  <si>
    <t>Systemabgrenzung und Betrachtungshorizont</t>
  </si>
  <si>
    <t>Problem und Ziel</t>
  </si>
  <si>
    <t>Sind Problemstellung und Zielsetzung klar erfasst? – Welches sind die wichtigsten Merkmale?</t>
  </si>
  <si>
    <t>Lösungsstrategie</t>
  </si>
  <si>
    <t>Ist die Lösungsstrategie klar skizziert? – Welches sind ihre wichtigsten Merkmale?</t>
  </si>
  <si>
    <t>Verfahrensfragen</t>
  </si>
  <si>
    <t>Projektorganisation</t>
  </si>
  <si>
    <t>Ist die Projektorganisation klar? – Wie sieht sie aus?</t>
  </si>
  <si>
    <t>Auftraggeber</t>
  </si>
  <si>
    <t>Kosten</t>
  </si>
  <si>
    <t>Vorgeschichte</t>
  </si>
  <si>
    <t>Weiteres</t>
  </si>
  <si>
    <t>Sind weitere Punkte zu beachten? – Welche?</t>
  </si>
  <si>
    <t>Fazit Vorhaben</t>
  </si>
  <si>
    <t>Steuern / Gebühren</t>
  </si>
  <si>
    <t>Öffentlicher Haushalt</t>
  </si>
  <si>
    <t>Infrastrukturen / Investitionen</t>
  </si>
  <si>
    <r>
      <t>Frage:</t>
    </r>
    <r>
      <rPr>
        <sz val="8"/>
        <rFont val="Arial"/>
        <family val="2"/>
      </rPr>
      <t xml:space="preserve"> Welche Auswirkungen hat das Vorhaben auf die Themenbereiche der Dimension Wirtschaft?</t>
    </r>
  </si>
  <si>
    <t>2.</t>
  </si>
  <si>
    <t>Standortattraktivität</t>
  </si>
  <si>
    <t>3.</t>
  </si>
  <si>
    <t>Innovation</t>
  </si>
  <si>
    <t>4.</t>
  </si>
  <si>
    <t>5.</t>
  </si>
  <si>
    <t>Das Vorhaben erhält und schafft Arbeitsplätze, vermindert die Arbeitslosigkeit, fördert eine hohe Erwerbsquote und ermöglicht eine sinnstiftende Beschäftigung.</t>
  </si>
  <si>
    <t>6.</t>
  </si>
  <si>
    <t>Infrastrukturen und Investitionen</t>
  </si>
  <si>
    <t>Das Vorhaben sichert die Infrastrukturen für kommende Generationen und fördert ihre optimale Bewirtschaftung.</t>
  </si>
  <si>
    <t>7.</t>
  </si>
  <si>
    <t>Effizienter Einsatz natürlicher Ressourcen</t>
  </si>
  <si>
    <t>8.</t>
  </si>
  <si>
    <t>Öffentlicher Haushalt Kanton und Gemeinden</t>
  </si>
  <si>
    <t>9.</t>
  </si>
  <si>
    <t>Steuern und Gebühren</t>
  </si>
  <si>
    <t>Leistungsfähiger Staat</t>
  </si>
  <si>
    <t>Das Vorhaben sichert und steigert die Leistungsfähigkeit (Wirtschaftlichkeit und Wirksamkeit) des Staats.</t>
  </si>
  <si>
    <t>Fazit Wirtschaft</t>
  </si>
  <si>
    <t>11.</t>
  </si>
  <si>
    <t>Detailabklärungen Dimension Wirtschaft</t>
  </si>
  <si>
    <t>Nr.</t>
  </si>
  <si>
    <t>Teilfrage</t>
  </si>
  <si>
    <t>Bemerkungen</t>
  </si>
  <si>
    <t>10.</t>
  </si>
  <si>
    <t>1.</t>
  </si>
  <si>
    <t>Wirtschaftliche Leistungsfähigkeit</t>
  </si>
  <si>
    <t>Kurzfristig</t>
  </si>
  <si>
    <t>Keine</t>
  </si>
  <si>
    <t>Relevanz</t>
  </si>
  <si>
    <t>Vernetzung</t>
  </si>
  <si>
    <r>
      <t>Frage:</t>
    </r>
    <r>
      <rPr>
        <sz val="8"/>
        <rFont val="Arial"/>
        <family val="2"/>
      </rPr>
      <t xml:space="preserve"> Welche Auswirkungen hat das Vorhaben auf die Themenbereiche der Dimension Gesellschaft?</t>
    </r>
  </si>
  <si>
    <t>Bildung</t>
  </si>
  <si>
    <t>Das Vorhaben fördert die Entfaltung der fachlichen und sozialen Kompetenzen der Bevölkerung und insbesondere eine nachobligatorische Ausbildung.</t>
  </si>
  <si>
    <t>Einkommen, Armut und soziale</t>
  </si>
  <si>
    <t>Unterstützung</t>
  </si>
  <si>
    <t>Integration</t>
  </si>
  <si>
    <t>Das Vorhaben fördert die gleiche Teilnahme am wirtschaftlichen und gesellschaftlichen Leben aller  Bevölkerungsgruppen, insbesondere der ausländischen Bevölkerung.</t>
  </si>
  <si>
    <t>Sozialer Zusammenhalt</t>
  </si>
  <si>
    <t>Chancengerechtigkeit</t>
  </si>
  <si>
    <t>Das Vorhaben fördert die Chancengerechtigkeit von Frauen und Männern, Behinderten und Nicht-Behinderten.</t>
  </si>
  <si>
    <t>Gesundheit und Wohlbefinden</t>
  </si>
  <si>
    <t>Das Vorhaben steigert das gesundheitliche Wohlbefinden und den Gesundheitszustand der Bevölkerung.</t>
  </si>
  <si>
    <t>Das Vorhaben sichert und fördert eine hohe Wohnqualität und vermindert die Lärmemissionen und -immissionen.</t>
  </si>
  <si>
    <t>Sicherheit</t>
  </si>
  <si>
    <t>Das Vorhaben sichert und fördert die subjektive und die objektive Sicherheit.</t>
  </si>
  <si>
    <t>Kultur und Ortsbild</t>
  </si>
  <si>
    <t>Das Vorhaben ermöglicht und fördert eine direkte und indirekte Partizipation der Bevölkerung an gesellschaftlichen Entscheidungen.</t>
  </si>
  <si>
    <t>Politische Beteiligung</t>
  </si>
  <si>
    <t>Fazit Gesellschaft</t>
  </si>
  <si>
    <t>Detailabklärungen Dimension Umwelt</t>
  </si>
  <si>
    <r>
      <t>Frage:</t>
    </r>
    <r>
      <rPr>
        <sz val="8"/>
        <rFont val="Arial"/>
        <family val="2"/>
      </rPr>
      <t xml:space="preserve"> Welche Auswirkungen hat das Vorhaben auf die Themenbereiche der Dimension Umwelt?</t>
    </r>
  </si>
  <si>
    <t>Siedlungsentwicklung</t>
  </si>
  <si>
    <t>Bodenqualität</t>
  </si>
  <si>
    <t>Das Vorhaben sichert und verbessert die Bodenfruchtbarkeit.</t>
  </si>
  <si>
    <t>Wasserqualität</t>
  </si>
  <si>
    <t>Das Vorhaben sichert und verbessert die Wasserqualität von Grundwasser und Oberflächengewässer.</t>
  </si>
  <si>
    <t>Luftqualität</t>
  </si>
  <si>
    <t>Das Vorhaben sichert und verbessert die Luftqualität.</t>
  </si>
  <si>
    <t>Das Vorhaben sichert und fördert die ökologisch wertvollen Lebensräume für Tiere und Pflanzen (Qualität und Quantität) und die biologische Vielfalt.</t>
  </si>
  <si>
    <t>Landschaft</t>
  </si>
  <si>
    <t>Das Vorhaben fördert vielfältige Landschaften von hoher Qualität und vermindert die Zerschneidung.</t>
  </si>
  <si>
    <t>Landwirtschaft und Wald</t>
  </si>
  <si>
    <t>Das Vorhaben sichert und fördert die landwirtschaftliche Fläche und Waldfläche sowie deren ökologische Qualität.</t>
  </si>
  <si>
    <t>Energie und Klima</t>
  </si>
  <si>
    <t>Verkehr</t>
  </si>
  <si>
    <t>Abfälle und einheimische Rohstoffe</t>
  </si>
  <si>
    <t>Fazit Umwelt</t>
  </si>
  <si>
    <t>Leitsätze Nachhaltigkeit</t>
  </si>
  <si>
    <t>Antwort</t>
  </si>
  <si>
    <t>Einschätzung</t>
  </si>
  <si>
    <t>Repräsentativität und Partizipation</t>
  </si>
  <si>
    <t>Optimierungsprinzip</t>
  </si>
  <si>
    <t>Verursacherprinzip</t>
  </si>
  <si>
    <t>Globalprinzip</t>
  </si>
  <si>
    <t>Fazit Leitsätze</t>
  </si>
  <si>
    <t>Grafikdarstellung</t>
  </si>
  <si>
    <t>Version</t>
  </si>
  <si>
    <t>Datum</t>
  </si>
  <si>
    <t>Beurteiler</t>
  </si>
  <si>
    <t>Drucken</t>
  </si>
  <si>
    <t>Hinweise</t>
  </si>
  <si>
    <t xml:space="preserve"> Rosettendiagramm</t>
  </si>
  <si>
    <t>Leere Checkliste</t>
  </si>
  <si>
    <t>Ablaufschema</t>
  </si>
  <si>
    <t>Zeilenumbruch</t>
  </si>
  <si>
    <t>Um einen Zeilenumbruch innerhalb eines Feldes zu erzeugen halten Sie die Taste "Alt" und drücken zusätzlich die Eingabe- oder Entertaste.</t>
  </si>
  <si>
    <t>Blattschutz</t>
  </si>
  <si>
    <t>Grafik kopieren</t>
  </si>
  <si>
    <t>Dokumentation erstellen</t>
  </si>
  <si>
    <t>Projektleiter:</t>
  </si>
  <si>
    <t>Datum:</t>
  </si>
  <si>
    <t>Beurteiler:</t>
  </si>
  <si>
    <t>Departement Bau, Verkehr und Umwelt</t>
  </si>
  <si>
    <t>Checkliste Interessenabwägung Nachhaltigkeit</t>
  </si>
  <si>
    <t>Die Checkliste Interessenabwägung Nachhaltigkeit - das Wichtigste in Kürze</t>
  </si>
  <si>
    <t>Download</t>
  </si>
  <si>
    <r>
      <t>Wann?</t>
    </r>
    <r>
      <rPr>
        <sz val="9"/>
        <rFont val="Arial"/>
        <family val="2"/>
      </rPr>
      <t xml:space="preserve">
(Anwendungs-
kriterien)</t>
    </r>
  </si>
  <si>
    <r>
      <t>Wozu?</t>
    </r>
    <r>
      <rPr>
        <sz val="9"/>
        <rFont val="Arial"/>
        <family val="2"/>
      </rPr>
      <t xml:space="preserve">
(Nutzen)</t>
    </r>
  </si>
  <si>
    <r>
      <t>Wie?</t>
    </r>
    <r>
      <rPr>
        <sz val="9"/>
        <rFont val="Arial"/>
        <family val="2"/>
      </rPr>
      <t xml:space="preserve">
(Vorgehen)</t>
    </r>
  </si>
  <si>
    <t>Optimierungsmöglichkeiten</t>
  </si>
  <si>
    <t>Gesamtinteressenabwägung</t>
  </si>
  <si>
    <t>Dimension Wirtschaft</t>
  </si>
  <si>
    <t>Dimension Gesellschaft</t>
  </si>
  <si>
    <t>Dimension Umwelt</t>
  </si>
  <si>
    <t>Gesundheit / Wohlbefinden</t>
  </si>
  <si>
    <t>Landwirtschaft / Wald</t>
  </si>
  <si>
    <t>Energie / Klima</t>
  </si>
  <si>
    <t>Abfälle / Rohstoffe</t>
  </si>
  <si>
    <t>Erläuterungen</t>
  </si>
  <si>
    <t>Der Blattschutz schützt vor unbeabsichtigten Änderungen von Formeln. Das Passwort lautet "ne", falls Sie die Checkliste weiterbearbeiten möchten.</t>
  </si>
  <si>
    <t>Eingetragene Werte oder Markierungen können mit der Taste "Delete" entfernt werden.</t>
  </si>
  <si>
    <t>Grafik "Triage" kopieren</t>
  </si>
  <si>
    <t>Grafik "Wirtschaft" kopieren</t>
  </si>
  <si>
    <t>Grafik "Gesellschaft" kopieren</t>
  </si>
  <si>
    <t>Grafik "Umwelt" kopieren</t>
  </si>
  <si>
    <t>Sie können jedes Register einzeln drucken. Für die Gesamtdokumentation Ihrer Nachhaltigkeitsbeurteilung können Sie die Taste "Dokumentation erstellen" verwenden. Es wird Ihnen eine druckoptimierte Version mit zusätzlichen Erläuterungen zur Checkliste zusammengestellt.</t>
  </si>
  <si>
    <t>Geschwindigkeit</t>
  </si>
  <si>
    <t>Gesamtinteressen-abwägung</t>
  </si>
  <si>
    <t>Wie stark ist die Dimension Wirtschaft</t>
  </si>
  <si>
    <t>vom Vorhaben betroffen?</t>
  </si>
  <si>
    <t>Ist ein Ausstieg aus dem Vorhaben auf</t>
  </si>
  <si>
    <t>einfache Weise möglich?</t>
  </si>
  <si>
    <t>Kann das Vorhaben auf Änderungen</t>
  </si>
  <si>
    <t>Wie viele Personen sind vom Vorhaben</t>
  </si>
  <si>
    <t>das Vorhaben?</t>
  </si>
  <si>
    <t>Wie breit ist die Information / Beteiligung</t>
  </si>
  <si>
    <t>Wie gross ist das öffentliche oder</t>
  </si>
  <si>
    <t>Wie gross ist die finanzielle Beteiligung</t>
  </si>
  <si>
    <t>des Kantons?</t>
  </si>
  <si>
    <t>Bestehen innerhalb des Vorhabens</t>
  </si>
  <si>
    <t>Wie gross ist der vom Vorhaben mittel</t>
  </si>
  <si>
    <t>bis stark betroffene Raum?</t>
  </si>
  <si>
    <t>Auswirkungen einer Nicht-Realisierung des Vorhabens?</t>
  </si>
  <si>
    <r>
      <t xml:space="preserve">Frage: </t>
    </r>
    <r>
      <rPr>
        <sz val="8"/>
        <rFont val="Arial"/>
        <family val="2"/>
      </rPr>
      <t>Welche Auswirkungen hat das Vorhaben auf die Themenbereiche der Dimension Gesellschaft?</t>
    </r>
  </si>
  <si>
    <r>
      <t xml:space="preserve">Frage: </t>
    </r>
    <r>
      <rPr>
        <sz val="8"/>
        <rFont val="Arial"/>
        <family val="2"/>
      </rPr>
      <t>Welche Auswirkungen hat das Vorhaben auf die Themenbereiche der Dimension Umwelt?</t>
    </r>
  </si>
  <si>
    <t>Ressourcen-effizienz</t>
  </si>
  <si>
    <t>Chancen-gerechtigkeit</t>
  </si>
  <si>
    <t>Nach Eingaben werden teilweise Anpassungen vorgenommen. Eine spürbare Wartezeit dürfte aber nur nach dem Ausfüllen des Titels des Vorhabens auftreten. Während dieser wird der Titel auf die Seiten übertragen, was einige Sekunden dauern kann. Die Erstellung der Dokumentation dauert ebenfalls einige Sekunden.</t>
  </si>
  <si>
    <t>Grafiken können Sie aus dem Register "3b - Abwägung" kopieren und z.B. in Worddateien überführen ohne den Blattschutz deaktivieren zu müssen.</t>
  </si>
  <si>
    <t>Ressourceneffizienz</t>
  </si>
  <si>
    <t>Frage</t>
  </si>
  <si>
    <t>Eine verbal-argumentative
Wirkungsabschätzung
in den Dimensionen 
Wirtschaft, Gesellschaft und Umwelt
für kantonale Vorhaben</t>
  </si>
  <si>
    <t>Excel-Version</t>
  </si>
  <si>
    <t>Beim vereinfachten Rosettendiagramm wird bei den Grafiken die Beurteilungsskala -3 bis +3 in die Skala 
-/0/+ umgewandelt.</t>
  </si>
  <si>
    <t>Die Checkliste wurde entwickelt und geprüft für Excel 2010.</t>
  </si>
  <si>
    <t>Umfeldentwicklung</t>
  </si>
  <si>
    <t>Die Checkliste Interessenabwägung Nachhaltigkeit wurde in Zusammenarbeit mit der Staatskanzlei entwickelt.</t>
  </si>
  <si>
    <t xml:space="preserve"> (&lt;2 Mio. Fr.)</t>
  </si>
  <si>
    <t xml:space="preserve"> (&gt;10 Mio. Fr.)</t>
  </si>
  <si>
    <t xml:space="preserve">Wie stark ist die Dimension </t>
  </si>
  <si>
    <t>Gesellschaft vom Vorhaben betroffen?</t>
  </si>
  <si>
    <t>Wie stark ist die Dimension Umwelt</t>
  </si>
  <si>
    <t xml:space="preserve"> Schwache</t>
  </si>
  <si>
    <t xml:space="preserve"> Starke</t>
  </si>
  <si>
    <t>16.</t>
  </si>
  <si>
    <t>Wird der Umgang mit diesen</t>
  </si>
  <si>
    <t>Zielkonflikten geregelt?</t>
  </si>
  <si>
    <t xml:space="preserve"> Kurz- und langfristig</t>
  </si>
  <si>
    <t>A. Wolf</t>
  </si>
  <si>
    <t>Im separaten Dokument "Checkliste_Nachhaltigkeit_Aargau_20141202_Erläuterungen.pdf" finden Sie Erläuterungen zur Checkliste, wann und wie sie angewendet wird.</t>
  </si>
  <si>
    <t>Finanzielle Wohnattraktivität</t>
  </si>
  <si>
    <t>Finanzielle Wohn-attraktivität</t>
  </si>
  <si>
    <t xml:space="preserve"> Nur Wirkungen</t>
  </si>
  <si>
    <t>Arbeitsmarkt</t>
  </si>
  <si>
    <t>Bodenverbrauch durch</t>
  </si>
  <si>
    <t>Artenvielfalt</t>
  </si>
  <si>
    <t>Lebensräume für Tiere und Pflanzen,</t>
  </si>
  <si>
    <t>Lebensräume / Artenvielfalt</t>
  </si>
  <si>
    <t>Bodenverbrauch</t>
  </si>
  <si>
    <t>Langfristig</t>
  </si>
  <si>
    <t>Die Checkliste Nachhaltigkeit basiert auf den 30 Themenbereichen des vierten Berichts Nachhaltige Entwicklung im Kanton Aargau (2016).</t>
  </si>
  <si>
    <t>Checkliste Nachhaltigkeit und vierter Nachhaltigkeitsbericht:
http://www.naturama.ch/nachhaltigkeit/index.cfm</t>
  </si>
  <si>
    <t>Kultur</t>
  </si>
  <si>
    <t>Wohnqualität</t>
  </si>
  <si>
    <t>Armut / soziale Unterstützung</t>
  </si>
  <si>
    <t xml:space="preserve">Sind die räumliche Systemabgrenzung, der zeitliche Betrachtungshorizont und die Referenzentwicklung definiert?
</t>
  </si>
  <si>
    <t>Berücksichtigt das Vorhaben äussere Einflüsse und Megatrends (z.B. den wirtschaftlichen Strukturwandel, die Digitalisierung, die Bevölkerungsentwicklung, die Auswirkungen des Klimawandels, etc.)?</t>
  </si>
  <si>
    <t>Wer ist Auftraggeber/in und inwiefern ist diese/r legitimiert?</t>
  </si>
  <si>
    <t>Ist die finanzielle Beteiligung der öffentlichen Hand (Bund, Kantone, Gemeinden) – einschliesslich finanzieller Risiken und Folgekosten – bekannt?</t>
  </si>
  <si>
    <t>Gibt es eine Vorgeschichte, die für das Verständnis des Vorhabens heute noch relevant ist? (z.B. Abstimmungen, Vorprojekte )</t>
  </si>
  <si>
    <t>Wie lange wirkt das Vorhaben?</t>
  </si>
  <si>
    <t>Wie gross sind die direkten</t>
  </si>
  <si>
    <t>flexibel reagieren oder schafft es Sachzwänge (z.B. Bauvorhaben)?</t>
  </si>
  <si>
    <t>direkt betroffen?</t>
  </si>
  <si>
    <t>der direkt betroffenen Personen?</t>
  </si>
  <si>
    <t>Gibt es eine Gegnerschaft gegen</t>
  </si>
  <si>
    <t>Gibt es eine Partnerschaft?</t>
  </si>
  <si>
    <t>politische Interesse am Vorhaben?</t>
  </si>
  <si>
    <t>Das Vorhaben sichert und steigert die ökonomische Leistungsfähigkeit. Dabei fördert das Vorhaben insbesondere das qualitative Wachstum.</t>
  </si>
  <si>
    <t>Das Vorhaben sichert und steigert die Standortattraktivität (harte und weiche Faktoren) für Unternehmen, insbesondere für wertschöpfungsstarke Unternehmen mit geringem Ressourcenverbrauch.</t>
  </si>
  <si>
    <t xml:space="preserve">Das Vorhaben sichert und steigert die Innovationskraft der Wirtschaft (z.B. Patente, Beschäftigte in innovativen Branchen, Entwicklung der Exporte, zukunftsweisende Wirtschaftsmodelle).
</t>
  </si>
  <si>
    <t xml:space="preserve">Das Vorhaben vermindert den Energie- und Materialaufwand bezogen auf die wirtschaftliche Leistung (Energie- und Materialeffizienz).
</t>
  </si>
  <si>
    <t xml:space="preserve">Das Vorhaben trägt zu einem existenzsichernden Einkommen für alle Bevölkerungsgruppen bei (z.B. durch Arbeitspätze für wenig Qualifizierte) und stabilisiert den Unterstützungsbedarf.
</t>
  </si>
  <si>
    <t>Das Vorhaben stärkt das gemeinschaftliche Verbundenheitsgefühl in der Bevölkerung.</t>
  </si>
  <si>
    <t xml:space="preserve">Wohnqualität </t>
  </si>
  <si>
    <t>Das Vorhaben macht Kultur zugänglich, sichert das kulturelle Erbe und fördert das künstlerische Schaffen.</t>
  </si>
  <si>
    <t xml:space="preserve">Das Vorhaben fördert den haushälterischen Umgang mit dem Boden (z.B. durch qualitative Siedlungsentwicklung nach Innen) und reduziert die Zersiedlung.
</t>
  </si>
  <si>
    <t xml:space="preserve">Das Vorhaben fördert den sparsamen und effizienten Einsatz der Energie, unterstützt neue erneuerbare Energien und reduziert den CO2-Ausstoss.
</t>
  </si>
  <si>
    <t xml:space="preserve">Das Vorhaben vermindert die Zuwachsrate der Gesamtverkehrsleistung, insbesondere des Strassenverkehrs. Es fördert den Umstieg auf den öffentlichen Verkehr (z.B. durch Angebotsausbau) und auf den Velo- und Fussverkehr. 
</t>
  </si>
  <si>
    <t>Das Vorhaben fördert den haushälterischen Umgang mit Rohstoffen. Es reduziert die Menge Siedlungsabfälle und erhöht den Anteil der Separatsammlungen.</t>
  </si>
  <si>
    <t xml:space="preserve">Die Checkliste Nachhaltigkeit wird angewendet bei Vorhaben, die
• mehr als eine Dimension der Nachhaltigkeit betreffen, 
• eventuell Zielkonflikte beinhalten,
• langfristige oder weiträumige Auswirkungen haben, 
• zahlreiche Akteure betreffen. </t>
  </si>
  <si>
    <r>
      <t>Was?</t>
    </r>
    <r>
      <rPr>
        <sz val="9"/>
        <rFont val="Arial"/>
        <family val="2"/>
      </rPr>
      <t xml:space="preserve">
(Beschrieb)</t>
    </r>
  </si>
  <si>
    <t xml:space="preserve">Die Checkliste Nachhaltigkeit
• zeigt die Auswirkungen eines Projekts / Vorhabens auf die drei Dimensionen Wirtschaft, Gesellschaft und Umwelt.
• vergleicht die Auswirkungen des Vorhabens unter der Annahme dessen vollständiger Umsetzung mit einer Referenzentwicklung ohne Vorhaben.  </t>
  </si>
  <si>
    <t>Die Anwendung der Checkliste Nachhaltigkeit ermöglicht:
• eine Abschätzung, ob und wie ein Vorhaben zur nachhaltigen Entwicklung des Kantons (einer Gemeinde oder eines Betriebs) beiträgt. 
• das Aufzeigen von Stärken / Schwächen eines Vorhabens mit Hinweisen zur Optimierung.
• das rechtzeitige Aufdecken von möglichen Risiken und Zielkonflikten.
• die Ergänzung des Argumentariums für eine fundierte Entscheidungsfindung, z.B. im Rahmen von Botschaften an den Grossen Rat. 
• eine grafisch dargestellte Übersicht über die Wirkungen auf alle drei Dimensionen einer nachhaltigen Entwicklung.</t>
  </si>
  <si>
    <t xml:space="preserve">Die Anwendung der Checkliste Nachhaltigkeit 
• dauert 2 bis 4 Stunden.
• erfolgt bevorzugt im Rahmen einer Diskussion, unter Teilnahme des Projektteams und eventuell weiteren Fachpersonen.
• Wird idealerweise von der Fachstelle Nachhaltigkeit des Naturama begleitet. Die Fachstelle übernimmt die Vor- und schriftliche Nachbereitung der Beurteilung und moderiert die Anwendung. Für die kantonale Verwaltung ist diese Begleitung kostenlos. </t>
  </si>
  <si>
    <r>
      <t>Frage:</t>
    </r>
    <r>
      <rPr>
        <sz val="8"/>
        <rFont val="Arial"/>
        <family val="2"/>
      </rPr>
      <t xml:space="preserve"> Sind der Inhalt, das Umfeld und die Organisation des Projekts ausreichend bekannt,</t>
    </r>
  </si>
  <si>
    <t xml:space="preserve">      um mögliche Auswirkungen auf die drei Dimensionen der Nachhaltigkeit beurteilen zu können?</t>
  </si>
  <si>
    <t xml:space="preserve">Ist das Projekt mit übergeordneten Planungen kohärent? – Wie ist das Projekt in übergeordnete Strategien und bestehende Planungen eingebettet? </t>
  </si>
  <si>
    <t>Sind alle Verfahrensfragen geklärt? – Wo steht das Vorhaben zur Zeit? (Idee, Auftrag, Problemanalyse, Vorstudie, Projekt, Realisierung, Betrieb)</t>
  </si>
  <si>
    <r>
      <t>Frage:</t>
    </r>
    <r>
      <rPr>
        <sz val="8"/>
        <rFont val="Arial"/>
        <family val="2"/>
      </rPr>
      <t xml:space="preserve"> Ist es sinnvoll, die Checkliste für das vorliegende Vorhaben anzuwenden?</t>
    </r>
  </si>
  <si>
    <t>Vernetzung, Komplexität (grobe Abschätzung)</t>
  </si>
  <si>
    <t>Zielkonflikte?</t>
  </si>
  <si>
    <t xml:space="preserve">Das Vorhaben trägt zum Ausgleich des öffentlichen Haushaltes bei und reduziert die Schulden (z.B. durch Erhöhung des Steuersubstrates oder der Ausgabenminderung).
</t>
  </si>
  <si>
    <t xml:space="preserve">Das Vorhaben sichert und steigert die finanzielle Wohnattraktivität (z.B. durch günstigen Wohnraum) und fördert insbesondere ein überdurchschnittliches frei verfügbares Einkommen.
</t>
  </si>
  <si>
    <r>
      <t>Frage:</t>
    </r>
  </si>
  <si>
    <t xml:space="preserve">Das Vorhaben optimiert die Steuerbelastung für natürliche und juristische Personen im Spannungsfeld Ertrag-Attraktivität und fördert verursachergerechte Gebühren. 
</t>
  </si>
  <si>
    <r>
      <t>Frage:</t>
    </r>
    <r>
      <rPr>
        <sz val="8"/>
        <rFont val="Arial"/>
        <family val="2"/>
      </rPr>
      <t xml:space="preserve"> Werden die folgenden Leitsätze einer nachhaltigen Entwicklung im Prozess und bei der Umsetzung des Vorhabens berücksichtigt?</t>
    </r>
  </si>
  <si>
    <r>
      <t>Frage:</t>
    </r>
    <r>
      <rPr>
        <sz val="8"/>
        <rFont val="Arial"/>
        <family val="2"/>
      </rPr>
      <t xml:space="preserve"> Werden die folgenden Leitsätze einer nachhaltigen Entwicklung im Prozess und bei der Umsetzung des Vorhabens </t>
    </r>
  </si>
  <si>
    <r>
      <t>Frage:</t>
    </r>
    <r>
      <rPr>
        <b/>
        <sz val="8"/>
        <rFont val="Arial"/>
        <family val="2"/>
      </rPr>
      <t xml:space="preserve"> </t>
    </r>
    <r>
      <rPr>
        <sz val="8"/>
        <rFont val="Arial"/>
        <family val="2"/>
      </rPr>
      <t>berücksichtigt?</t>
    </r>
  </si>
  <si>
    <t>A. Prozess</t>
  </si>
  <si>
    <t>B. Umsetzung</t>
  </si>
  <si>
    <t>Transparenz</t>
  </si>
  <si>
    <t xml:space="preserve">Ist der Prozess, inkl. alle Verfahrensschritte für alle betroffenen Anspruchsgruppen transparent? </t>
  </si>
  <si>
    <t xml:space="preserve">Haben alle betroffenen Anspruchsgruppen angemessene Möglichkeit zur Mitwirkung? </t>
  </si>
  <si>
    <t>Wird die bestmögliche Lösung angestrebt (Einsatz neuster Erkenntnisse, Berücksichtigung von Best Practice-Beispielen, Win-Win-Lösungen etc.)?</t>
  </si>
  <si>
    <t xml:space="preserve">Wird das Verursacherprinzip berücksichtigt (Internalisierung externer Kosten)? </t>
  </si>
  <si>
    <t>Starke Nachhaltigkeit</t>
  </si>
  <si>
    <t>Werden die wirtschaftlichen, gesellschaftlichen und die ökologischen Ressourcen durch die Umsetzung des Vorhabens vollständig erhalten oder vermehrt?</t>
  </si>
  <si>
    <t>Schwache Nachhaltigkeit plus</t>
  </si>
  <si>
    <t>Intergenerationelle Gerechtigkeit</t>
  </si>
  <si>
    <t>Werden die Bedürfnisse der heutigen Generation befriedigt, ohne dass künftige Generationen in ihrem Handlungsspielraum eingeschränkt werden?</t>
  </si>
  <si>
    <t>Risikovorsorge</t>
  </si>
  <si>
    <t>Werden zukünftige Risiken trotz allfälliger Unsicherheiten bspw. bezüglich deren Ausmass und Wahrscheinlichkeit berücksichtigt?</t>
  </si>
  <si>
    <t>Werden die Bedürfnisse der hier lebenden Menschen durch das Vorhaben befriedigt, ohne dass Umweltbelastungen, wirtschaftliche oder soziale Probleme ins Ausland verlagert werden?</t>
  </si>
  <si>
    <t xml:space="preserve">Werden allfällige Verminderungen von Ressourcen in einer Dimension durch eine Vermehrung der Ressourcen in einer anderen Dimension kompensiert? Werden dabei nicht verhandelbare Mindestanforderungen in allen drei Dimensionen berücksichtigt?
</t>
  </si>
  <si>
    <t>Version 17.2</t>
  </si>
  <si>
    <r>
      <t>00.00.0000,</t>
    </r>
    <r>
      <rPr>
        <sz val="8"/>
        <color indexed="12"/>
        <rFont val="Arial"/>
        <family val="2"/>
      </rPr>
      <t xml:space="preserve"> </t>
    </r>
    <r>
      <rPr>
        <sz val="8"/>
        <color indexed="8"/>
        <rFont val="Arial"/>
        <family val="2"/>
      </rPr>
      <t>nachhaltigkeit@ag.ch, 062 835 34 98</t>
    </r>
  </si>
  <si>
    <t>01.03.2023, Fachstelle Nachhaltigkeit Kanton Aargau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</si>
</sst>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0"/>
      <name val="Arial"/>
      <family val="2"/>
    </font>
    <font>
      <b/>
      <sz val="12"/>
      <name val="Arial"/>
      <family val="2"/>
    </font>
    <font>
      <sz val="8"/>
      <name val="Arial"/>
      <family val="2"/>
    </font>
    <font>
      <b/>
      <sz val="8"/>
      <name val="Arial"/>
      <family val="2"/>
    </font>
    <font>
      <sz val="8"/>
      <color indexed="12"/>
      <name val="Arial"/>
      <family val="2"/>
    </font>
    <font>
      <sz val="6"/>
      <name val="Arial"/>
      <family val="2"/>
    </font>
    <font>
      <sz val="8"/>
      <color indexed="9"/>
      <name val="Arial"/>
      <family val="2"/>
    </font>
    <font>
      <b/>
      <sz val="8"/>
      <color indexed="9"/>
      <name val="Arial"/>
      <family val="2"/>
    </font>
    <font>
      <b/>
      <sz val="10"/>
      <name val="Arial"/>
      <family val="2"/>
    </font>
    <font>
      <sz val="12"/>
      <name val="Arial"/>
      <family val="2"/>
    </font>
    <font>
      <i/>
      <sz val="8"/>
      <name val="Arial"/>
      <family val="2"/>
    </font>
    <font>
      <sz val="8"/>
      <color indexed="8"/>
      <name val="Arial"/>
      <family val="2"/>
    </font>
    <font>
      <b/>
      <sz val="14"/>
      <name val="Arial"/>
      <family val="2"/>
    </font>
    <font>
      <b/>
      <sz val="20"/>
      <name val="Arial"/>
      <family val="2"/>
    </font>
    <font>
      <i/>
      <sz val="10"/>
      <name val="Arial"/>
      <family val="2"/>
    </font>
    <font>
      <b/>
      <sz val="9"/>
      <name val="Arial"/>
      <family val="2"/>
    </font>
    <font>
      <sz val="9"/>
      <name val="Arial"/>
      <family val="2"/>
    </font>
    <font>
      <sz val="10"/>
      <color indexed="10"/>
      <name val="Arial"/>
      <family val="2"/>
    </font>
    <font>
      <sz val="10"/>
      <color indexed="12"/>
      <name val="Arial"/>
      <family val="2"/>
    </font>
    <font>
      <sz val="8"/>
      <color indexed="10"/>
      <name val="Arial"/>
      <family val="2"/>
    </font>
    <font>
      <sz val="8"/>
      <color rgb="FF000000"/>
      <name val="Arial"/>
      <family val="2"/>
    </font>
    <font>
      <sz val="7.35"/>
      <color rgb="FF000000"/>
      <name val="Arial"/>
      <family val="2"/>
    </font>
    <font>
      <sz val="11"/>
      <name val="Calibri"/>
      <family val="2"/>
    </font>
  </fonts>
  <fills count="10">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44"/>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
      <patternFill patternType="solid">
        <fgColor indexed="17"/>
        <bgColor indexed="64"/>
      </patternFill>
    </fill>
    <fill>
      <patternFill patternType="solid">
        <fgColor indexed="22"/>
        <bgColor indexed="64"/>
      </patternFill>
    </fill>
  </fills>
  <borders count="18">
    <border>
      <left/>
      <right/>
      <top/>
      <bottom/>
      <diagonal/>
    </border>
    <border>
      <left/>
      <right/>
      <top/>
      <bottom style="thin"/>
    </border>
    <border>
      <left style="thin"/>
      <right style="thin"/>
      <top style="thin"/>
      <bottom style="thin"/>
    </border>
    <border>
      <left style="thin"/>
      <right/>
      <top style="thin"/>
      <bottom style="thin"/>
    </border>
    <border>
      <left/>
      <right/>
      <top style="thin"/>
      <bottom/>
    </border>
    <border>
      <left/>
      <right/>
      <top style="thin"/>
      <bottom style="thin"/>
    </border>
    <border>
      <left style="thin"/>
      <right/>
      <top style="thin"/>
      <bottom/>
    </border>
    <border>
      <left style="thin"/>
      <right/>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right style="thin"/>
      <top/>
      <bottom/>
    </border>
    <border>
      <left/>
      <right style="thin"/>
      <top style="thin"/>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2">
    <xf numFmtId="0" fontId="0" fillId="0" borderId="0" xfId="0"/>
    <xf numFmtId="0" fontId="2" fillId="2" borderId="0" xfId="0" applyFont="1" applyFill="1" applyAlignment="1">
      <alignment vertical="top" wrapText="1"/>
    </xf>
    <xf numFmtId="0" fontId="2" fillId="2" borderId="0" xfId="0" applyFont="1" applyFill="1" applyAlignment="1">
      <alignment vertical="top"/>
    </xf>
    <xf numFmtId="0" fontId="2" fillId="2" borderId="0" xfId="0" applyFont="1" applyFill="1" applyAlignment="1">
      <alignment vertical="top" wrapText="1"/>
    </xf>
    <xf numFmtId="49" fontId="1" fillId="2" borderId="0" xfId="0" applyNumberFormat="1" applyFont="1" applyFill="1" applyAlignment="1">
      <alignment vertical="top"/>
    </xf>
    <xf numFmtId="0" fontId="1" fillId="2" borderId="0" xfId="0" applyFont="1" applyFill="1" applyAlignment="1">
      <alignment vertical="top"/>
    </xf>
    <xf numFmtId="49" fontId="3" fillId="2" borderId="0" xfId="0" applyNumberFormat="1" applyFont="1" applyFill="1" applyAlignment="1">
      <alignment vertical="top"/>
    </xf>
    <xf numFmtId="0" fontId="2" fillId="2" borderId="0" xfId="0" applyFont="1" applyFill="1" applyBorder="1" applyAlignment="1">
      <alignment vertical="top"/>
    </xf>
    <xf numFmtId="0" fontId="5" fillId="2" borderId="0" xfId="0" applyFont="1" applyFill="1" applyAlignment="1">
      <alignment vertical="top"/>
    </xf>
    <xf numFmtId="49" fontId="2" fillId="2" borderId="0" xfId="0" applyNumberFormat="1" applyFont="1" applyFill="1" applyAlignment="1">
      <alignment vertical="top"/>
    </xf>
    <xf numFmtId="0" fontId="2" fillId="2" borderId="0" xfId="0" applyFont="1" applyFill="1" applyAlignment="1">
      <alignment vertical="top"/>
    </xf>
    <xf numFmtId="0" fontId="2" fillId="2" borderId="1" xfId="0" applyFont="1" applyFill="1" applyBorder="1" applyAlignment="1">
      <alignment vertical="top"/>
    </xf>
    <xf numFmtId="0" fontId="2" fillId="2" borderId="0" xfId="0" applyFont="1" applyFill="1" applyAlignment="1">
      <alignment horizontal="right" vertical="top"/>
    </xf>
    <xf numFmtId="0" fontId="6" fillId="3" borderId="0" xfId="0" applyFont="1" applyFill="1" applyAlignment="1">
      <alignment horizontal="centerContinuous" vertical="top"/>
    </xf>
    <xf numFmtId="0" fontId="2" fillId="4" borderId="0" xfId="0" applyFont="1" applyFill="1" applyAlignment="1">
      <alignment horizontal="centerContinuous" vertical="top"/>
    </xf>
    <xf numFmtId="49" fontId="2" fillId="2" borderId="1" xfId="0" applyNumberFormat="1" applyFont="1" applyFill="1" applyBorder="1" applyAlignment="1">
      <alignment vertical="top"/>
    </xf>
    <xf numFmtId="0" fontId="4" fillId="2" borderId="0" xfId="0" applyFont="1" applyFill="1" applyAlignment="1">
      <alignment vertical="top" wrapText="1"/>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49" fontId="8" fillId="2" borderId="0" xfId="0" applyNumberFormat="1" applyFont="1" applyFill="1" applyAlignment="1">
      <alignment vertical="top"/>
    </xf>
    <xf numFmtId="0" fontId="9" fillId="2" borderId="0" xfId="0" applyFont="1" applyFill="1" applyAlignment="1">
      <alignment vertical="top"/>
    </xf>
    <xf numFmtId="0" fontId="2" fillId="2" borderId="0" xfId="0" applyFont="1" applyFill="1" applyAlignment="1">
      <alignment horizontal="center" vertical="top"/>
    </xf>
    <xf numFmtId="49" fontId="7" fillId="2" borderId="0" xfId="0" applyNumberFormat="1" applyFont="1" applyFill="1" applyAlignment="1">
      <alignment vertical="top"/>
    </xf>
    <xf numFmtId="0" fontId="2" fillId="2" borderId="1" xfId="0" applyFont="1" applyFill="1" applyBorder="1" applyAlignment="1">
      <alignment horizontal="center" vertical="top"/>
    </xf>
    <xf numFmtId="0" fontId="3" fillId="2" borderId="2"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2" fillId="2" borderId="0" xfId="0" applyFont="1" applyFill="1" applyAlignment="1">
      <alignment horizontal="centerContinuous" vertical="top"/>
    </xf>
    <xf numFmtId="0" fontId="4" fillId="2" borderId="0" xfId="0" applyFont="1" applyFill="1" applyAlignment="1">
      <alignment vertical="top"/>
    </xf>
    <xf numFmtId="49" fontId="4" fillId="2" borderId="0" xfId="0" applyNumberFormat="1" applyFont="1" applyFill="1" applyAlignment="1">
      <alignment vertical="top"/>
    </xf>
    <xf numFmtId="0" fontId="2" fillId="2" borderId="0" xfId="0" applyFont="1" applyFill="1" applyBorder="1" applyAlignment="1">
      <alignment vertical="top"/>
    </xf>
    <xf numFmtId="0" fontId="3" fillId="2" borderId="4" xfId="0" applyFont="1" applyFill="1" applyBorder="1" applyAlignment="1" applyProtection="1">
      <alignment horizontal="center" vertical="center"/>
      <protection locked="0"/>
    </xf>
    <xf numFmtId="49" fontId="1" fillId="2" borderId="0" xfId="0" applyNumberFormat="1" applyFont="1" applyFill="1" applyAlignment="1" applyProtection="1">
      <alignment vertical="top"/>
      <protection/>
    </xf>
    <xf numFmtId="0" fontId="9" fillId="2" borderId="0" xfId="0" applyFont="1" applyFill="1" applyAlignment="1" applyProtection="1">
      <alignment vertical="top"/>
      <protection/>
    </xf>
    <xf numFmtId="49" fontId="3" fillId="2" borderId="0" xfId="0" applyNumberFormat="1" applyFont="1" applyFill="1" applyAlignment="1" applyProtection="1">
      <alignment vertical="top"/>
      <protection/>
    </xf>
    <xf numFmtId="0" fontId="2" fillId="2" borderId="0" xfId="0" applyFont="1" applyFill="1" applyAlignment="1" applyProtection="1">
      <alignment vertical="top"/>
      <protection/>
    </xf>
    <xf numFmtId="49" fontId="7" fillId="2" borderId="0" xfId="0" applyNumberFormat="1" applyFont="1" applyFill="1" applyAlignment="1" applyProtection="1">
      <alignment vertical="top"/>
      <protection/>
    </xf>
    <xf numFmtId="49" fontId="2" fillId="2" borderId="1" xfId="0" applyNumberFormat="1" applyFont="1" applyFill="1" applyBorder="1" applyAlignment="1" applyProtection="1">
      <alignment vertical="top"/>
      <protection/>
    </xf>
    <xf numFmtId="0" fontId="2" fillId="2" borderId="1" xfId="0" applyFont="1" applyFill="1" applyBorder="1" applyAlignment="1" applyProtection="1">
      <alignment vertical="top"/>
      <protection/>
    </xf>
    <xf numFmtId="49" fontId="2" fillId="2" borderId="0" xfId="0" applyNumberFormat="1" applyFont="1" applyFill="1" applyAlignment="1" applyProtection="1">
      <alignment vertical="top"/>
      <protection/>
    </xf>
    <xf numFmtId="0" fontId="2" fillId="2" borderId="0" xfId="0" applyFont="1" applyFill="1" applyAlignment="1" applyProtection="1">
      <alignment horizontal="center" vertical="top"/>
      <protection/>
    </xf>
    <xf numFmtId="0" fontId="2" fillId="2" borderId="0" xfId="0" applyFont="1" applyFill="1" applyAlignment="1" applyProtection="1">
      <alignment horizontal="centerContinuous" vertical="top"/>
      <protection/>
    </xf>
    <xf numFmtId="0" fontId="2" fillId="2" borderId="1" xfId="0" applyFont="1" applyFill="1" applyBorder="1" applyAlignment="1" applyProtection="1">
      <alignment horizontal="center" vertical="top"/>
      <protection/>
    </xf>
    <xf numFmtId="0" fontId="3" fillId="2" borderId="0" xfId="0" applyFont="1" applyFill="1" applyBorder="1" applyAlignment="1" applyProtection="1">
      <alignment horizontal="center" vertical="center"/>
      <protection/>
    </xf>
    <xf numFmtId="0" fontId="4" fillId="2" borderId="0" xfId="0" applyFont="1" applyFill="1" applyAlignment="1" applyProtection="1">
      <alignment vertical="top" wrapText="1"/>
      <protection/>
    </xf>
    <xf numFmtId="49" fontId="8" fillId="2" borderId="0" xfId="0" applyNumberFormat="1" applyFont="1" applyFill="1" applyAlignment="1" applyProtection="1">
      <alignment vertical="top"/>
      <protection/>
    </xf>
    <xf numFmtId="0" fontId="9" fillId="2" borderId="0" xfId="0" applyFont="1" applyFill="1" applyAlignment="1" applyProtection="1">
      <alignment horizontal="center" vertical="top"/>
      <protection/>
    </xf>
    <xf numFmtId="0" fontId="0" fillId="2" borderId="0" xfId="0" applyFill="1" applyAlignment="1" applyProtection="1">
      <alignment horizontal="centerContinuous" vertical="top"/>
      <protection/>
    </xf>
    <xf numFmtId="0" fontId="2" fillId="2" borderId="0" xfId="0" applyNumberFormat="1" applyFont="1" applyFill="1" applyAlignment="1" applyProtection="1">
      <alignment vertical="top"/>
      <protection/>
    </xf>
    <xf numFmtId="0" fontId="2" fillId="2" borderId="0" xfId="0" applyFont="1" applyFill="1" applyAlignment="1" applyProtection="1">
      <alignment vertical="top" wrapText="1"/>
      <protection/>
    </xf>
    <xf numFmtId="0" fontId="6" fillId="2" borderId="0" xfId="0" applyFont="1" applyFill="1" applyAlignment="1">
      <alignment vertical="top"/>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2" fillId="5" borderId="0" xfId="0" applyFont="1" applyFill="1" applyAlignment="1">
      <alignment horizontal="centerContinuous" vertical="top"/>
    </xf>
    <xf numFmtId="0" fontId="7" fillId="6" borderId="2"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6" fillId="6" borderId="0" xfId="0" applyFont="1" applyFill="1" applyAlignment="1">
      <alignment horizontal="centerContinuous" vertical="top"/>
    </xf>
    <xf numFmtId="0" fontId="2" fillId="7" borderId="0" xfId="0" applyFont="1" applyFill="1" applyAlignment="1">
      <alignment horizontal="centerContinuous" vertical="top"/>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7" fillId="8" borderId="2" xfId="0" applyFont="1" applyFill="1" applyBorder="1" applyAlignment="1" applyProtection="1">
      <alignment horizontal="center" vertical="center"/>
      <protection locked="0"/>
    </xf>
    <xf numFmtId="0" fontId="7" fillId="8" borderId="3" xfId="0" applyFont="1" applyFill="1" applyBorder="1" applyAlignment="1" applyProtection="1">
      <alignment horizontal="center" vertical="center"/>
      <protection locked="0"/>
    </xf>
    <xf numFmtId="0" fontId="6" fillId="8" borderId="0" xfId="0" applyFont="1" applyFill="1" applyAlignment="1">
      <alignment horizontal="centerContinuous" vertical="top"/>
    </xf>
    <xf numFmtId="0" fontId="2" fillId="2" borderId="0" xfId="0" applyFont="1" applyFill="1" applyBorder="1" applyAlignment="1" applyProtection="1">
      <alignment vertical="top" wrapText="1"/>
      <protection locked="0"/>
    </xf>
    <xf numFmtId="0" fontId="3" fillId="9" borderId="2" xfId="0"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top"/>
      <protection/>
    </xf>
    <xf numFmtId="0" fontId="2" fillId="2" borderId="1" xfId="0" applyFont="1" applyFill="1" applyBorder="1" applyAlignment="1" applyProtection="1">
      <alignment vertical="top"/>
      <protection/>
    </xf>
    <xf numFmtId="0" fontId="2" fillId="2" borderId="1" xfId="0" applyFont="1" applyFill="1" applyBorder="1" applyAlignment="1" applyProtection="1">
      <alignment horizontal="center" vertical="top"/>
      <protection/>
    </xf>
    <xf numFmtId="0" fontId="2" fillId="2" borderId="0" xfId="0" applyFont="1" applyFill="1" applyAlignment="1" applyProtection="1">
      <alignment vertical="top"/>
      <protection/>
    </xf>
    <xf numFmtId="49" fontId="2" fillId="2" borderId="0" xfId="0" applyNumberFormat="1" applyFont="1" applyFill="1" applyAlignment="1" applyProtection="1">
      <alignment vertical="top"/>
      <protection/>
    </xf>
    <xf numFmtId="0" fontId="2" fillId="2" borderId="5" xfId="0" applyFont="1" applyFill="1" applyBorder="1" applyAlignment="1">
      <alignment vertical="top"/>
    </xf>
    <xf numFmtId="0" fontId="2" fillId="2" borderId="5" xfId="0" applyFont="1" applyFill="1" applyBorder="1" applyAlignment="1">
      <alignment horizontal="left" vertical="top"/>
    </xf>
    <xf numFmtId="0" fontId="8" fillId="2" borderId="0" xfId="0" applyFont="1" applyFill="1" applyAlignment="1">
      <alignment vertical="top"/>
    </xf>
    <xf numFmtId="0" fontId="0" fillId="2" borderId="0" xfId="0" applyFill="1" applyBorder="1" applyAlignment="1">
      <alignment vertical="top"/>
    </xf>
    <xf numFmtId="0" fontId="6" fillId="2" borderId="0" xfId="0" applyFont="1" applyFill="1" applyAlignment="1">
      <alignment vertical="top"/>
    </xf>
    <xf numFmtId="0" fontId="13" fillId="2" borderId="0" xfId="0" applyFont="1" applyFill="1" applyAlignment="1">
      <alignment horizontal="centerContinuous" vertical="top" wrapText="1"/>
    </xf>
    <xf numFmtId="0" fontId="12" fillId="2" borderId="0" xfId="0" applyFont="1" applyFill="1" applyAlignment="1">
      <alignment horizontal="left" vertical="top"/>
    </xf>
    <xf numFmtId="0" fontId="10" fillId="2" borderId="0" xfId="0" applyFont="1" applyFill="1" applyAlignment="1">
      <alignment vertical="top"/>
    </xf>
    <xf numFmtId="0" fontId="12" fillId="2" borderId="0" xfId="0" applyFont="1" applyFill="1" applyAlignment="1">
      <alignment horizontal="centerContinuous" vertical="top"/>
    </xf>
    <xf numFmtId="0" fontId="14" fillId="2" borderId="0" xfId="0" applyFont="1" applyFill="1" applyAlignment="1">
      <alignment horizontal="centerContinuous" vertical="top" wrapText="1"/>
    </xf>
    <xf numFmtId="0" fontId="2" fillId="2" borderId="0" xfId="0" applyFont="1" applyFill="1" applyAlignment="1">
      <alignment horizontal="centerContinuous" vertical="top"/>
    </xf>
    <xf numFmtId="0" fontId="15" fillId="2" borderId="0" xfId="0" applyFont="1" applyFill="1" applyAlignment="1">
      <alignment vertical="top"/>
    </xf>
    <xf numFmtId="0" fontId="16" fillId="2" borderId="0" xfId="0" applyFont="1" applyFill="1" applyAlignment="1">
      <alignment vertical="top"/>
    </xf>
    <xf numFmtId="0" fontId="15" fillId="2" borderId="0" xfId="0" applyFont="1" applyFill="1" applyAlignment="1">
      <alignment vertical="top" wrapText="1"/>
    </xf>
    <xf numFmtId="0" fontId="16" fillId="2" borderId="0" xfId="0" applyFont="1" applyFill="1" applyAlignment="1">
      <alignment vertical="top" wrapText="1"/>
    </xf>
    <xf numFmtId="0" fontId="2" fillId="2" borderId="0" xfId="0" applyNumberFormat="1" applyFont="1" applyFill="1" applyAlignment="1" applyProtection="1">
      <alignment vertical="top" wrapText="1"/>
      <protection/>
    </xf>
    <xf numFmtId="0" fontId="6" fillId="2" borderId="0" xfId="0" applyFont="1" applyFill="1" applyAlignment="1">
      <alignment horizontal="centerContinuous" vertical="top"/>
    </xf>
    <xf numFmtId="0" fontId="3" fillId="4"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2" fillId="2" borderId="1" xfId="0" applyFont="1" applyFill="1" applyBorder="1" applyAlignment="1">
      <alignment vertical="top"/>
    </xf>
    <xf numFmtId="0" fontId="12" fillId="2" borderId="0" xfId="0" applyFont="1" applyFill="1" applyAlignment="1">
      <alignment horizontal="centerContinuous" vertical="top" wrapText="1"/>
    </xf>
    <xf numFmtId="0" fontId="2" fillId="9" borderId="2" xfId="0" applyFont="1" applyFill="1" applyBorder="1" applyAlignment="1">
      <alignment horizontal="center" vertical="top"/>
    </xf>
    <xf numFmtId="0" fontId="17" fillId="2" borderId="0" xfId="0" applyFont="1" applyFill="1" applyBorder="1" applyAlignment="1">
      <alignment vertical="top"/>
    </xf>
    <xf numFmtId="0" fontId="3" fillId="2" borderId="0" xfId="0" applyFont="1" applyFill="1" applyAlignment="1">
      <alignment vertical="top" wrapText="1"/>
    </xf>
    <xf numFmtId="0" fontId="3" fillId="2" borderId="10" xfId="0" applyFont="1" applyFill="1" applyBorder="1" applyAlignment="1" applyProtection="1">
      <alignment horizontal="center" vertical="center"/>
      <protection locked="0"/>
    </xf>
    <xf numFmtId="0" fontId="2" fillId="2" borderId="4" xfId="0" applyFont="1" applyFill="1" applyBorder="1" applyAlignment="1">
      <alignment vertical="top"/>
    </xf>
    <xf numFmtId="0" fontId="3" fillId="2" borderId="7"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top"/>
      <protection locked="0"/>
    </xf>
    <xf numFmtId="49" fontId="2" fillId="2" borderId="0" xfId="0" applyNumberFormat="1" applyFont="1" applyFill="1" applyAlignment="1">
      <alignment horizontal="center" vertical="top"/>
    </xf>
    <xf numFmtId="0" fontId="19" fillId="2" borderId="0" xfId="0" applyFont="1" applyFill="1" applyBorder="1" applyAlignment="1">
      <alignment vertical="top"/>
    </xf>
    <xf numFmtId="0" fontId="2" fillId="2" borderId="0" xfId="0" applyFont="1" applyFill="1" applyAlignment="1">
      <alignment horizontal="left" vertical="top"/>
    </xf>
    <xf numFmtId="0" fontId="2" fillId="2" borderId="0" xfId="0" applyFont="1" applyFill="1"/>
    <xf numFmtId="0" fontId="2" fillId="2" borderId="0" xfId="0" applyFont="1" applyFill="1" applyAlignment="1">
      <alignment horizontal="left"/>
    </xf>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xf numFmtId="49" fontId="2" fillId="2" borderId="0" xfId="0" applyNumberFormat="1" applyFont="1" applyFill="1"/>
    <xf numFmtId="0" fontId="2" fillId="2" borderId="0" xfId="0" applyFont="1" applyFill="1" applyBorder="1"/>
    <xf numFmtId="0" fontId="2" fillId="2" borderId="4" xfId="0" applyFont="1" applyFill="1" applyBorder="1"/>
    <xf numFmtId="0" fontId="6" fillId="2" borderId="0" xfId="0" applyNumberFormat="1" applyFont="1" applyFill="1" applyAlignment="1">
      <alignment vertical="top"/>
    </xf>
    <xf numFmtId="0" fontId="2" fillId="2" borderId="0" xfId="0" applyFont="1" applyFill="1" applyBorder="1" applyAlignment="1">
      <alignment vertical="top" wrapText="1"/>
    </xf>
    <xf numFmtId="49" fontId="2" fillId="2" borderId="6" xfId="0" applyNumberFormat="1" applyFont="1" applyFill="1" applyBorder="1" applyAlignment="1">
      <alignment vertical="top"/>
    </xf>
    <xf numFmtId="0" fontId="2" fillId="2" borderId="4" xfId="0" applyFont="1" applyFill="1" applyBorder="1" applyAlignment="1">
      <alignment vertical="top" wrapText="1"/>
    </xf>
    <xf numFmtId="0" fontId="2" fillId="2" borderId="11" xfId="0" applyFont="1" applyFill="1" applyBorder="1" applyAlignment="1">
      <alignment vertical="top" wrapText="1"/>
    </xf>
    <xf numFmtId="49" fontId="2" fillId="2" borderId="7" xfId="0" applyNumberFormat="1" applyFont="1" applyFill="1" applyBorder="1" applyAlignment="1">
      <alignment vertical="top"/>
    </xf>
    <xf numFmtId="0" fontId="2" fillId="2" borderId="12" xfId="0" applyFont="1" applyFill="1" applyBorder="1" applyAlignment="1">
      <alignment vertical="top" wrapText="1"/>
    </xf>
    <xf numFmtId="0" fontId="2" fillId="2" borderId="12" xfId="0" applyFont="1" applyFill="1" applyBorder="1" applyAlignment="1">
      <alignment vertical="top"/>
    </xf>
    <xf numFmtId="49" fontId="2" fillId="2" borderId="13" xfId="0" applyNumberFormat="1" applyFont="1" applyFill="1" applyBorder="1" applyAlignment="1">
      <alignment vertical="top"/>
    </xf>
    <xf numFmtId="0" fontId="2" fillId="2" borderId="14" xfId="0" applyFont="1" applyFill="1" applyBorder="1" applyAlignment="1">
      <alignment vertical="top"/>
    </xf>
    <xf numFmtId="14" fontId="2" fillId="2" borderId="0" xfId="0" applyNumberFormat="1" applyFont="1" applyFill="1" applyAlignment="1">
      <alignmen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Border="1" applyAlignment="1">
      <alignment vertical="top" wrapText="1"/>
    </xf>
    <xf numFmtId="0" fontId="2" fillId="2" borderId="6" xfId="0" applyFont="1" applyFill="1" applyBorder="1" applyAlignment="1">
      <alignment vertical="top"/>
    </xf>
    <xf numFmtId="0" fontId="2" fillId="2" borderId="11" xfId="0" applyFont="1" applyFill="1" applyBorder="1" applyAlignment="1">
      <alignment vertical="top"/>
    </xf>
    <xf numFmtId="0" fontId="2" fillId="2" borderId="7" xfId="0" applyFont="1" applyFill="1" applyBorder="1" applyAlignment="1">
      <alignment vertical="top"/>
    </xf>
    <xf numFmtId="0" fontId="2" fillId="2" borderId="13" xfId="0" applyFont="1" applyFill="1" applyBorder="1" applyAlignment="1">
      <alignment vertical="top"/>
    </xf>
    <xf numFmtId="0" fontId="2" fillId="2" borderId="0" xfId="0" applyFont="1" applyFill="1" applyAlignment="1">
      <alignment vertical="top" wrapText="1"/>
    </xf>
    <xf numFmtId="0" fontId="2" fillId="2" borderId="0" xfId="0" applyFont="1" applyFill="1" applyAlignment="1">
      <alignment vertical="top" wrapText="1"/>
    </xf>
    <xf numFmtId="0" fontId="2" fillId="2" borderId="0" xfId="0" applyFont="1" applyFill="1" applyAlignment="1">
      <alignment vertical="top" wrapText="1"/>
    </xf>
    <xf numFmtId="0" fontId="4" fillId="2" borderId="0" xfId="0" applyFont="1" applyFill="1" applyAlignment="1" applyProtection="1">
      <alignment vertical="top" wrapText="1"/>
      <protection/>
    </xf>
    <xf numFmtId="0" fontId="4" fillId="2" borderId="0" xfId="0" applyFont="1" applyFill="1" applyAlignment="1">
      <alignment vertical="top" wrapText="1"/>
    </xf>
    <xf numFmtId="0" fontId="2" fillId="2" borderId="0" xfId="0" applyFont="1" applyFill="1" applyAlignment="1">
      <alignment vertical="top" wrapText="1"/>
    </xf>
    <xf numFmtId="0" fontId="2" fillId="2" borderId="0" xfId="0" applyFont="1" applyFill="1" applyAlignment="1">
      <alignment vertical="top" wrapText="1"/>
    </xf>
    <xf numFmtId="49" fontId="2" fillId="2" borderId="0" xfId="0" applyNumberFormat="1" applyFont="1" applyFill="1" applyBorder="1" applyAlignment="1" applyProtection="1">
      <alignment vertical="top"/>
      <protection/>
    </xf>
    <xf numFmtId="0" fontId="2" fillId="2" borderId="0" xfId="0" applyFont="1" applyFill="1" applyBorder="1" applyAlignment="1" applyProtection="1">
      <alignment vertical="top"/>
      <protection/>
    </xf>
    <xf numFmtId="0" fontId="2" fillId="2" borderId="0" xfId="0" applyFont="1" applyFill="1" applyBorder="1" applyAlignment="1" applyProtection="1">
      <alignment horizontal="center" vertical="top"/>
      <protection/>
    </xf>
    <xf numFmtId="0" fontId="15" fillId="2" borderId="0" xfId="0" applyFont="1" applyFill="1" applyAlignment="1">
      <alignment horizontal="right" vertical="top"/>
    </xf>
    <xf numFmtId="0" fontId="12" fillId="2" borderId="0" xfId="0" applyFont="1" applyFill="1" applyAlignment="1">
      <alignment horizontal="right" vertical="top"/>
    </xf>
    <xf numFmtId="0" fontId="4" fillId="2" borderId="0" xfId="0" applyFont="1" applyFill="1" applyAlignment="1">
      <alignment vertical="top" wrapText="1"/>
    </xf>
    <xf numFmtId="0" fontId="2" fillId="2" borderId="0" xfId="0" applyFont="1" applyFill="1" applyAlignment="1">
      <alignment vertical="top" wrapText="1"/>
    </xf>
    <xf numFmtId="0" fontId="2" fillId="2" borderId="0" xfId="0" applyFont="1" applyFill="1" applyAlignment="1">
      <alignment vertical="top" wrapText="1"/>
    </xf>
    <xf numFmtId="0" fontId="4" fillId="2" borderId="0" xfId="0" applyFont="1" applyFill="1" applyAlignment="1">
      <alignment vertical="top" wrapText="1"/>
    </xf>
    <xf numFmtId="0" fontId="2" fillId="2" borderId="0" xfId="0"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top" wrapText="1"/>
    </xf>
    <xf numFmtId="49" fontId="4" fillId="2" borderId="0" xfId="0" applyNumberFormat="1" applyFont="1" applyFill="1" applyAlignment="1">
      <alignment vertical="top"/>
    </xf>
    <xf numFmtId="0" fontId="2" fillId="2" borderId="0" xfId="0" applyFont="1" applyFill="1" applyAlignment="1">
      <alignment vertical="top" wrapText="1"/>
    </xf>
    <xf numFmtId="49" fontId="2" fillId="2" borderId="0" xfId="0" applyNumberFormat="1" applyFont="1" applyFill="1" applyBorder="1" applyAlignment="1" applyProtection="1">
      <alignment vertical="top"/>
      <protection/>
    </xf>
    <xf numFmtId="0" fontId="2" fillId="2" borderId="0" xfId="0" applyFont="1" applyFill="1" applyBorder="1" applyAlignment="1" applyProtection="1">
      <alignment vertical="top"/>
      <protection/>
    </xf>
    <xf numFmtId="0" fontId="2" fillId="2" borderId="0" xfId="0" applyFont="1" applyFill="1" applyBorder="1" applyAlignment="1" applyProtection="1">
      <alignment horizontal="center" vertical="top"/>
      <protection/>
    </xf>
    <xf numFmtId="0" fontId="3" fillId="2" borderId="0" xfId="0" applyFont="1" applyFill="1" applyBorder="1" applyAlignment="1" applyProtection="1">
      <alignment horizontal="center" vertical="top"/>
      <protection locked="0"/>
    </xf>
    <xf numFmtId="0" fontId="20" fillId="4" borderId="0" xfId="0" applyFont="1" applyFill="1" applyAlignment="1">
      <alignment horizontal="centerContinuous" vertical="top"/>
    </xf>
    <xf numFmtId="0" fontId="20" fillId="5" borderId="0" xfId="0" applyFont="1" applyFill="1" applyAlignment="1">
      <alignment horizontal="centerContinuous" vertical="top"/>
    </xf>
    <xf numFmtId="0" fontId="20" fillId="7" borderId="0" xfId="0" applyFont="1" applyFill="1" applyAlignment="1">
      <alignment horizontal="centerContinuous" vertical="top"/>
    </xf>
    <xf numFmtId="0" fontId="4" fillId="2" borderId="0" xfId="0" applyFont="1" applyFill="1" applyAlignment="1">
      <alignment vertical="top" wrapText="1"/>
    </xf>
    <xf numFmtId="0" fontId="4" fillId="2" borderId="0" xfId="0" applyFont="1" applyFill="1" applyAlignment="1">
      <alignment vertical="top"/>
    </xf>
    <xf numFmtId="0" fontId="2" fillId="2" borderId="0" xfId="0" applyFont="1" applyFill="1" applyAlignment="1">
      <alignment vertical="top" wrapText="1"/>
    </xf>
    <xf numFmtId="0" fontId="4" fillId="2" borderId="0" xfId="0" applyFont="1" applyFill="1" applyAlignment="1">
      <alignment vertical="top" wrapText="1"/>
    </xf>
    <xf numFmtId="0" fontId="2" fillId="2" borderId="0" xfId="0" applyFont="1" applyFill="1" applyAlignment="1">
      <alignment vertical="top" wrapText="1"/>
    </xf>
    <xf numFmtId="0" fontId="4" fillId="2" borderId="0" xfId="0" applyFont="1" applyFill="1" applyAlignment="1">
      <alignment vertical="top" wrapText="1"/>
    </xf>
    <xf numFmtId="49" fontId="2" fillId="2" borderId="15" xfId="0" applyNumberFormat="1" applyFont="1" applyFill="1" applyBorder="1" applyAlignment="1" applyProtection="1">
      <alignment vertical="top" wrapText="1"/>
      <protection locked="0"/>
    </xf>
    <xf numFmtId="49" fontId="2" fillId="2" borderId="16" xfId="0" applyNumberFormat="1" applyFont="1" applyFill="1" applyBorder="1" applyAlignment="1" applyProtection="1">
      <alignment vertical="top" wrapText="1"/>
      <protection locked="0"/>
    </xf>
    <xf numFmtId="0" fontId="4" fillId="2" borderId="0" xfId="0" applyFont="1" applyFill="1" applyAlignment="1">
      <alignment vertical="top" wrapText="1"/>
    </xf>
    <xf numFmtId="0" fontId="2" fillId="2" borderId="0" xfId="0" applyFont="1" applyFill="1" applyBorder="1" applyAlignment="1" applyProtection="1">
      <alignment vertical="top" wrapText="1"/>
      <protection locked="0"/>
    </xf>
    <xf numFmtId="0" fontId="4" fillId="2" borderId="0" xfId="0" applyFont="1" applyFill="1" applyAlignment="1">
      <alignment vertical="top" wrapText="1"/>
    </xf>
    <xf numFmtId="0" fontId="2" fillId="2" borderId="0" xfId="0" applyFont="1" applyFill="1" applyAlignment="1">
      <alignment vertical="top" wrapText="1"/>
    </xf>
    <xf numFmtId="0" fontId="2" fillId="2" borderId="0" xfId="0" applyFont="1" applyFill="1" applyAlignment="1">
      <alignment vertical="top" wrapText="1"/>
    </xf>
    <xf numFmtId="49" fontId="2" fillId="2" borderId="3" xfId="0" applyNumberFormat="1" applyFont="1" applyFill="1" applyBorder="1" applyAlignment="1" applyProtection="1">
      <alignment vertical="top" wrapText="1"/>
      <protection locked="0"/>
    </xf>
    <xf numFmtId="49" fontId="2" fillId="2" borderId="5" xfId="0" applyNumberFormat="1" applyFont="1" applyFill="1" applyBorder="1" applyAlignment="1" applyProtection="1">
      <alignment vertical="top" wrapText="1"/>
      <protection locked="0"/>
    </xf>
    <xf numFmtId="49" fontId="2" fillId="2" borderId="17" xfId="0" applyNumberFormat="1" applyFont="1" applyFill="1" applyBorder="1" applyAlignment="1" applyProtection="1">
      <alignment vertical="top" wrapText="1"/>
      <protection locked="0"/>
    </xf>
    <xf numFmtId="14" fontId="2" fillId="2" borderId="3" xfId="0" applyNumberFormat="1" applyFont="1" applyFill="1" applyBorder="1" applyAlignment="1" applyProtection="1">
      <alignment horizontal="left" vertical="top" wrapText="1"/>
      <protection locked="0"/>
    </xf>
    <xf numFmtId="14" fontId="2" fillId="2" borderId="5" xfId="0" applyNumberFormat="1" applyFont="1" applyFill="1" applyBorder="1" applyAlignment="1" applyProtection="1">
      <alignment horizontal="left" vertical="top" wrapText="1"/>
      <protection locked="0"/>
    </xf>
    <xf numFmtId="14" fontId="2" fillId="2" borderId="17" xfId="0" applyNumberFormat="1" applyFont="1" applyFill="1" applyBorder="1" applyAlignment="1" applyProtection="1">
      <alignment horizontal="left" vertical="top" wrapText="1"/>
      <protection locked="0"/>
    </xf>
    <xf numFmtId="0" fontId="2" fillId="9" borderId="3" xfId="0" applyFont="1" applyFill="1" applyBorder="1" applyAlignment="1">
      <alignment horizontal="center" vertical="top"/>
    </xf>
    <xf numFmtId="0" fontId="0" fillId="0" borderId="5" xfId="0" applyFont="1" applyBorder="1" applyAlignment="1">
      <alignment vertical="top"/>
    </xf>
    <xf numFmtId="0" fontId="0" fillId="0" borderId="17" xfId="0" applyFont="1" applyBorder="1" applyAlignment="1">
      <alignment vertical="top"/>
    </xf>
    <xf numFmtId="49" fontId="2" fillId="2" borderId="15" xfId="0" applyNumberFormat="1" applyFont="1" applyFill="1" applyBorder="1" applyAlignment="1" applyProtection="1">
      <alignment vertical="top" wrapText="1"/>
      <protection locked="0"/>
    </xf>
    <xf numFmtId="49" fontId="0" fillId="0" borderId="16" xfId="0" applyNumberFormat="1" applyBorder="1" applyAlignment="1" applyProtection="1">
      <alignment vertical="top" wrapText="1"/>
      <protection locked="0"/>
    </xf>
    <xf numFmtId="49" fontId="2" fillId="2" borderId="16" xfId="0" applyNumberFormat="1" applyFont="1" applyFill="1" applyBorder="1" applyAlignment="1" applyProtection="1">
      <alignment vertical="top" wrapText="1"/>
      <protection locked="0"/>
    </xf>
    <xf numFmtId="49" fontId="2" fillId="2" borderId="3" xfId="0" applyNumberFormat="1" applyFont="1" applyFill="1" applyBorder="1" applyAlignment="1" applyProtection="1">
      <alignment horizontal="left" vertical="top" wrapText="1"/>
      <protection locked="0"/>
    </xf>
    <xf numFmtId="49" fontId="2" fillId="2" borderId="5" xfId="0" applyNumberFormat="1" applyFont="1" applyFill="1" applyBorder="1" applyAlignment="1" applyProtection="1">
      <alignment horizontal="left" vertical="top" wrapText="1"/>
      <protection locked="0"/>
    </xf>
    <xf numFmtId="49" fontId="2" fillId="2" borderId="17" xfId="0" applyNumberFormat="1" applyFont="1" applyFill="1" applyBorder="1" applyAlignment="1" applyProtection="1">
      <alignment horizontal="left" vertical="top" wrapText="1"/>
      <protection locked="0"/>
    </xf>
    <xf numFmtId="49" fontId="0" fillId="0" borderId="16" xfId="0" applyNumberFormat="1" applyBorder="1" applyProtection="1">
      <protection locked="0"/>
    </xf>
    <xf numFmtId="0" fontId="2" fillId="2" borderId="0" xfId="0" applyFont="1" applyFill="1" applyAlignment="1">
      <alignment horizontal="left" vertical="top" wrapText="1"/>
    </xf>
    <xf numFmtId="0" fontId="0" fillId="0" borderId="0" xfId="0" applyAlignment="1">
      <alignment vertical="top" wrapText="1"/>
    </xf>
    <xf numFmtId="14" fontId="2" fillId="2" borderId="0" xfId="0" applyNumberFormat="1" applyFont="1" applyFill="1" applyAlignment="1">
      <alignment horizontal="left" vertical="top" wrapText="1"/>
    </xf>
    <xf numFmtId="14" fontId="0" fillId="0" borderId="0" xfId="0" applyNumberFormat="1" applyAlignment="1">
      <alignment vertical="top" wrapText="1"/>
    </xf>
    <xf numFmtId="0" fontId="2" fillId="2" borderId="0" xfId="0" applyNumberFormat="1" applyFont="1" applyFill="1" applyBorder="1" applyAlignment="1" applyProtection="1">
      <alignment horizontal="left" vertical="top" wrapText="1"/>
      <protection locked="0"/>
    </xf>
    <xf numFmtId="0" fontId="2" fillId="2" borderId="0"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49" fontId="2" fillId="2" borderId="2" xfId="0" applyNumberFormat="1" applyFont="1" applyFill="1" applyBorder="1" applyAlignment="1" applyProtection="1">
      <alignment vertical="top" wrapText="1"/>
      <protection locked="0"/>
    </xf>
    <xf numFmtId="49" fontId="2" fillId="2" borderId="2" xfId="0" applyNumberFormat="1" applyFont="1" applyFill="1" applyBorder="1" applyAlignment="1" applyProtection="1">
      <alignment vertical="top" wrapText="1"/>
      <protection locked="0"/>
    </xf>
    <xf numFmtId="0" fontId="4" fillId="2" borderId="0" xfId="0" applyFont="1" applyFill="1" applyAlignment="1">
      <alignment vertical="top" wrapText="1"/>
    </xf>
    <xf numFmtId="0" fontId="3" fillId="9" borderId="15" xfId="0" applyFont="1" applyFill="1" applyBorder="1" applyAlignment="1" applyProtection="1">
      <alignment horizontal="center" vertical="center"/>
      <protection locked="0"/>
    </xf>
    <xf numFmtId="0" fontId="8" fillId="9" borderId="16" xfId="0" applyFont="1" applyFill="1" applyBorder="1" applyAlignment="1" applyProtection="1">
      <alignment horizontal="center" vertical="center"/>
      <protection locked="0"/>
    </xf>
    <xf numFmtId="49" fontId="2" fillId="2" borderId="10" xfId="0" applyNumberFormat="1" applyFont="1" applyFill="1" applyBorder="1" applyAlignment="1" applyProtection="1">
      <alignment vertical="top" wrapText="1"/>
      <protection locked="0"/>
    </xf>
    <xf numFmtId="0" fontId="4" fillId="2" borderId="0" xfId="0" applyFont="1" applyFill="1" applyAlignment="1">
      <alignment vertical="top" wrapText="1"/>
    </xf>
    <xf numFmtId="0" fontId="3" fillId="9" borderId="16" xfId="0" applyFont="1" applyFill="1" applyBorder="1" applyAlignment="1" applyProtection="1">
      <alignment horizontal="center" vertical="center"/>
      <protection locked="0"/>
    </xf>
    <xf numFmtId="49" fontId="2" fillId="2" borderId="12" xfId="0" applyNumberFormat="1" applyFont="1" applyFill="1" applyBorder="1" applyAlignment="1" applyProtection="1">
      <alignment vertical="top" wrapText="1"/>
      <protection locked="0"/>
    </xf>
    <xf numFmtId="49" fontId="2" fillId="2" borderId="5" xfId="0" applyNumberFormat="1" applyFont="1" applyFill="1" applyBorder="1" applyAlignment="1" applyProtection="1">
      <alignment vertical="top" wrapText="1"/>
      <protection locked="0"/>
    </xf>
    <xf numFmtId="49" fontId="2" fillId="2" borderId="17" xfId="0" applyNumberFormat="1" applyFont="1" applyFill="1" applyBorder="1" applyAlignment="1" applyProtection="1">
      <alignment vertical="top" wrapText="1"/>
      <protection locked="0"/>
    </xf>
    <xf numFmtId="0" fontId="2" fillId="2" borderId="0" xfId="0" applyFont="1" applyFill="1" applyBorder="1" applyAlignment="1">
      <alignment vertical="top" wrapText="1"/>
    </xf>
    <xf numFmtId="0" fontId="0" fillId="0" borderId="0" xfId="0" applyBorder="1" applyAlignment="1">
      <alignment horizontal="left" vertical="top" wrapText="1"/>
    </xf>
    <xf numFmtId="0" fontId="18"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dxfs count="20">
    <dxf>
      <fill>
        <patternFill patternType="darkDown"/>
      </fill>
      <border/>
    </dxf>
    <dxf>
      <fill>
        <patternFill patternType="darkDown"/>
      </fill>
      <border/>
    </dxf>
    <dxf>
      <fill>
        <patternFill patternType="darkDown"/>
      </fill>
      <border/>
    </dxf>
    <dxf>
      <fill>
        <patternFill patternType="darkDown"/>
      </fill>
      <border/>
    </dxf>
    <dxf>
      <fill>
        <patternFill patternType="darkDown"/>
      </fill>
      <border/>
    </dxf>
    <dxf>
      <fill>
        <patternFill patternType="darkDown"/>
      </fill>
      <border/>
    </dxf>
    <dxf>
      <fill>
        <patternFill patternType="darkDown"/>
      </fill>
      <border/>
    </dxf>
    <dxf>
      <fill>
        <patternFill>
          <bgColor indexed="43"/>
        </patternFill>
      </fill>
      <border/>
    </dxf>
    <dxf>
      <font>
        <color auto="1"/>
        <condense val="0"/>
        <extend val="0"/>
      </font>
      <fill>
        <patternFill>
          <bgColor indexed="47"/>
        </patternFill>
      </fill>
      <border/>
    </dxf>
    <dxf>
      <fill>
        <patternFill>
          <bgColor indexed="43"/>
        </patternFill>
      </fill>
      <border/>
    </dxf>
    <dxf>
      <font>
        <color auto="1"/>
        <condense val="0"/>
        <extend val="0"/>
      </font>
      <fill>
        <patternFill>
          <bgColor indexed="47"/>
        </patternFill>
      </fill>
      <border/>
    </dxf>
    <dxf>
      <fill>
        <patternFill patternType="darkDown"/>
      </fill>
      <border/>
    </dxf>
    <dxf>
      <fill>
        <patternFill patternType="darkDown"/>
      </fill>
      <border/>
    </dxf>
    <dxf>
      <fill>
        <patternFill patternType="darkDown"/>
      </fill>
      <border/>
    </dxf>
    <dxf>
      <fill>
        <patternFill patternType="darkDown"/>
      </fill>
      <border/>
    </dxf>
    <dxf>
      <fill>
        <patternFill patternType="darkDown"/>
      </fill>
      <border/>
    </dxf>
    <dxf>
      <fill>
        <patternFill patternType="darkDown"/>
      </fill>
      <border/>
    </dxf>
    <dxf>
      <fill>
        <patternFill patternType="darkDown"/>
      </fill>
      <border/>
    </dxf>
    <dxf>
      <fill>
        <patternFill>
          <bgColor indexed="43"/>
        </patternFill>
      </fill>
      <border/>
    </dxf>
    <dxf>
      <font>
        <color auto="1"/>
        <condense val="0"/>
        <extend val="0"/>
      </font>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7"/>
          <c:y val="0.04975"/>
          <c:w val="0.5145"/>
          <c:h val="0.90025"/>
        </c:manualLayout>
      </c:layout>
      <c:barChart>
        <c:barDir val="bar"/>
        <c:grouping val="cluster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800" u="none" baseline="0">
                    <a:latin typeface="Arial"/>
                    <a:ea typeface="Arial"/>
                    <a:cs typeface="Arial"/>
                  </a:defRPr>
                </a:pPr>
              </a:p>
            </c:txPr>
            <c:showLegendKey val="0"/>
            <c:showVal val="1"/>
            <c:showBubbleSize val="0"/>
            <c:showCatName val="0"/>
            <c:showSerName val="0"/>
            <c:showPercent val="0"/>
          </c:dLbls>
          <c:cat>
            <c:strRef>
              <c:f>'1 - Daten'!$E$2:$E$7</c:f>
              <c:strCache/>
            </c:strRef>
          </c:cat>
          <c:val>
            <c:numRef>
              <c:f>'1 - Daten'!$F$2:$F$7</c:f>
              <c:numCache/>
            </c:numRef>
          </c:val>
        </c:ser>
        <c:gapWidth val="50"/>
        <c:axId val="34527084"/>
        <c:axId val="42308301"/>
      </c:barChart>
      <c:catAx>
        <c:axId val="34527084"/>
        <c:scaling>
          <c:orientation val="minMax"/>
        </c:scaling>
        <c:axPos val="l"/>
        <c:delete val="0"/>
        <c:numFmt formatCode="General" sourceLinked="0"/>
        <c:majorTickMark val="none"/>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42308301"/>
        <c:crosses val="autoZero"/>
        <c:auto val="1"/>
        <c:lblOffset val="100"/>
        <c:tickLblSkip val="1"/>
        <c:noMultiLvlLbl val="0"/>
      </c:catAx>
      <c:valAx>
        <c:axId val="42308301"/>
        <c:scaling>
          <c:orientation val="minMax"/>
          <c:max val="12"/>
          <c:min val="0"/>
        </c:scaling>
        <c:axPos val="b"/>
        <c:majorGridlines>
          <c:spPr>
            <a:ln w="9525">
              <a:solidFill>
                <a:schemeClr val="tx1"/>
              </a:solidFill>
              <a:prstDash val="sysDash"/>
            </a:ln>
          </c:spPr>
        </c:majorGridlines>
        <c:delete val="0"/>
        <c:numFmt formatCode="General" sourceLinked="1"/>
        <c:majorTickMark val="out"/>
        <c:minorTickMark val="none"/>
        <c:tickLblPos val="none"/>
        <c:spPr>
          <a:ln w="3175">
            <a:noFill/>
          </a:ln>
        </c:spPr>
        <c:crossAx val="34527084"/>
        <c:crosses val="autoZero"/>
        <c:crossBetween val="between"/>
        <c:dispUnits/>
        <c:majorUnit val="8"/>
      </c:valAx>
    </c:plotArea>
    <c:plotVisOnly val="1"/>
    <c:dispBlanksAs val="gap"/>
    <c:showDLblsOverMax val="0"/>
  </c:chart>
  <c:spPr>
    <a:noFill/>
    <a:ln w="3175">
      <a:noFill/>
    </a:ln>
  </c:spPr>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2"/>
          <c:y val="0.2275"/>
          <c:w val="0.4"/>
          <c:h val="0.46275"/>
        </c:manualLayout>
      </c:layout>
      <c:radarChart>
        <c:radarStyle val="marker"/>
        <c:varyColors val="0"/>
        <c:ser>
          <c:idx val="0"/>
          <c:order val="0"/>
          <c:tx>
            <c:v>Kurzfristig</c:v>
          </c:tx>
          <c:spPr>
            <a:ln w="25400">
              <a:solidFill>
                <a:srgbClr val="CCFF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Daten'!$E$1:$E$10</c:f>
              <c:numCache/>
            </c:numRef>
          </c:val>
        </c:ser>
        <c:ser>
          <c:idx val="1"/>
          <c:order val="1"/>
          <c:tx>
            <c:v>Langfristig</c:v>
          </c:tx>
          <c:spPr>
            <a:ln w="254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Daten'!$F$1:$F$10</c:f>
              <c:numCache/>
            </c:numRef>
          </c:val>
        </c:ser>
        <c:ser>
          <c:idx val="2"/>
          <c:order val="2"/>
          <c:tx>
            <c:v>Nulllinie</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Daten'!$D$1:$D$10</c:f>
              <c:numCache/>
            </c:numRef>
          </c:val>
        </c:ser>
        <c:axId val="39428102"/>
        <c:axId val="19308599"/>
      </c:radarChart>
      <c:catAx>
        <c:axId val="39428102"/>
        <c:scaling>
          <c:orientation val="minMax"/>
        </c:scaling>
        <c:axPos val="b"/>
        <c:majorGridlines>
          <c:spPr>
            <a:ln w="3175">
              <a:solidFill>
                <a:srgbClr val="000000"/>
              </a:solidFill>
              <a:prstDash val="solid"/>
            </a:ln>
          </c:spPr>
        </c:majorGridlines>
        <c:delete val="0"/>
        <c:numFmt formatCode="General" sourceLinked="1"/>
        <c:majorTickMark val="out"/>
        <c:minorTickMark val="none"/>
        <c:tickLblPos val="nextTo"/>
        <c:crossAx val="19308599"/>
        <c:crosses val="autoZero"/>
        <c:auto val="0"/>
        <c:lblOffset val="100"/>
        <c:noMultiLvlLbl val="0"/>
      </c:catAx>
      <c:valAx>
        <c:axId val="19308599"/>
        <c:scaling>
          <c:orientation val="minMax"/>
          <c:max val="1"/>
          <c:min val="-2"/>
        </c:scaling>
        <c:axPos val="l"/>
        <c:majorGridlines>
          <c:spPr>
            <a:ln w="3175">
              <a:solidFill>
                <a:srgbClr val="000000"/>
              </a:solidFill>
              <a:prstDash val="sysDash"/>
            </a:ln>
          </c:spPr>
        </c:majorGridlines>
        <c:delete val="0"/>
        <c:numFmt formatCode="General" sourceLinked="1"/>
        <c:majorTickMark val="cross"/>
        <c:minorTickMark val="none"/>
        <c:tickLblPos val="none"/>
        <c:spPr>
          <a:ln w="3175">
            <a:solidFill>
              <a:srgbClr val="000000"/>
            </a:solidFill>
            <a:prstDash val="solid"/>
          </a:ln>
        </c:spPr>
        <c:crossAx val="39428102"/>
        <c:crosses val="autoZero"/>
        <c:crossBetween val="between"/>
        <c:dispUnits/>
        <c:majorUnit val="1"/>
      </c:valAx>
      <c:spPr>
        <a:noFill/>
        <a:ln w="25400">
          <a:noFill/>
        </a:ln>
      </c:spPr>
    </c:plotArea>
    <c:legend>
      <c:legendPos val="b"/>
      <c:layout>
        <c:manualLayout>
          <c:xMode val="edge"/>
          <c:yMode val="edge"/>
          <c:x val="0.6915"/>
          <c:y val="0.7805"/>
          <c:w val="0.295"/>
          <c:h val="0.204"/>
        </c:manualLayout>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175"/>
          <c:y val="0.22675"/>
          <c:w val="0.43225"/>
          <c:h val="0.5105"/>
        </c:manualLayout>
      </c:layout>
      <c:radarChart>
        <c:radarStyle val="marker"/>
        <c:varyColors val="0"/>
        <c:ser>
          <c:idx val="0"/>
          <c:order val="0"/>
          <c:tx>
            <c:v>Kurzfristig</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Daten'!$E$1:$E$10</c:f>
              <c:numCache/>
            </c:numRef>
          </c:val>
        </c:ser>
        <c:ser>
          <c:idx val="1"/>
          <c:order val="1"/>
          <c:tx>
            <c:v>Langfristig</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8000"/>
                </a:solidFill>
              </a:ln>
            </c:spPr>
            <c:marker>
              <c:symbol val="none"/>
            </c:marker>
          </c:dPt>
          <c:dPt>
            <c:idx val="1"/>
            <c:spPr>
              <a:ln w="25400">
                <a:solidFill>
                  <a:srgbClr val="008000"/>
                </a:solidFill>
              </a:ln>
            </c:spPr>
            <c:marker>
              <c:symbol val="none"/>
            </c:marker>
          </c:dPt>
          <c:dPt>
            <c:idx val="2"/>
            <c:spPr>
              <a:ln w="25400">
                <a:solidFill>
                  <a:srgbClr val="008000"/>
                </a:solidFill>
              </a:ln>
            </c:spPr>
            <c:marker>
              <c:symbol val="none"/>
            </c:marker>
          </c:dPt>
          <c:dPt>
            <c:idx val="4"/>
            <c:spPr>
              <a:ln w="25400">
                <a:solidFill>
                  <a:srgbClr val="008000"/>
                </a:solidFill>
              </a:ln>
            </c:spPr>
            <c:marker>
              <c:symbol val="none"/>
            </c:marker>
          </c:dPt>
          <c:dPt>
            <c:idx val="5"/>
            <c:spPr>
              <a:ln w="25400">
                <a:solidFill>
                  <a:srgbClr val="008000"/>
                </a:solidFill>
              </a:ln>
            </c:spPr>
            <c:marker>
              <c:symbol val="none"/>
            </c:marker>
          </c:dPt>
          <c:dPt>
            <c:idx val="6"/>
            <c:spPr>
              <a:ln w="25400">
                <a:solidFill>
                  <a:srgbClr val="008000"/>
                </a:solidFill>
              </a:ln>
            </c:spPr>
            <c:marker>
              <c:symbol val="none"/>
            </c:marker>
          </c:dPt>
          <c:dPt>
            <c:idx val="7"/>
            <c:spPr>
              <a:ln w="25400">
                <a:solidFill>
                  <a:srgbClr val="008000"/>
                </a:solidFill>
              </a:ln>
            </c:spPr>
            <c:marker>
              <c:symbol val="none"/>
            </c:marker>
          </c:dPt>
          <c:dPt>
            <c:idx val="8"/>
            <c:spPr>
              <a:ln w="25400">
                <a:solidFill>
                  <a:srgbClr val="008000"/>
                </a:solidFill>
              </a:ln>
            </c:spPr>
            <c:marker>
              <c:symbol val="none"/>
            </c:marker>
          </c:dPt>
          <c:dPt>
            <c:idx val="9"/>
            <c:spPr>
              <a:ln w="25400">
                <a:solidFill>
                  <a:srgbClr val="008000"/>
                </a:solidFill>
              </a:ln>
            </c:spPr>
            <c:marker>
              <c:symbol val="none"/>
            </c:marker>
          </c:dPt>
          <c:dLbls>
            <c:numFmt formatCode="General" sourceLinked="1"/>
            <c:showLegendKey val="0"/>
            <c:showVal val="0"/>
            <c:showBubbleSize val="0"/>
            <c:showCatName val="0"/>
            <c:showSerName val="0"/>
            <c:showPercent val="0"/>
          </c:dLbls>
          <c:cat>
            <c:strRef>
              <c:f>'2c - Daten'!$A$1:$A$10</c:f>
              <c:strCache/>
            </c:strRef>
          </c:cat>
          <c:val>
            <c:numRef>
              <c:f>'2c - Daten'!$F$1:$F$10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'2a - Daten'!$D$1:$D$10</c:f>
              <c:numCache/>
            </c:numRef>
          </c:val>
        </c:ser>
        <c:axId val="39559664"/>
        <c:axId val="20492657"/>
      </c:radarChart>
      <c:catAx>
        <c:axId val="39559664"/>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20492657"/>
        <c:crosses val="autoZero"/>
        <c:auto val="1"/>
        <c:lblOffset val="100"/>
        <c:noMultiLvlLbl val="0"/>
      </c:catAx>
      <c:valAx>
        <c:axId val="20492657"/>
        <c:scaling>
          <c:orientation val="minMax"/>
          <c:max val="1"/>
          <c:min val="-2"/>
        </c:scaling>
        <c:axPos val="l"/>
        <c:majorGridlines>
          <c:spPr>
            <a:ln w="9525">
              <a:solidFill>
                <a:schemeClr val="tx1"/>
              </a:solidFill>
              <a:prstDash val="sysDash"/>
            </a:ln>
          </c:spPr>
        </c:majorGridlines>
        <c:delete val="0"/>
        <c:numFmt formatCode="General" sourceLinked="1"/>
        <c:majorTickMark val="cross"/>
        <c:minorTickMark val="none"/>
        <c:tickLblPos val="none"/>
        <c:spPr>
          <a:ln w="9525">
            <a:solidFill>
              <a:schemeClr val="tx1"/>
            </a:solidFill>
          </a:ln>
        </c:spPr>
        <c:txPr>
          <a:bodyPr/>
          <a:lstStyle/>
          <a:p>
            <a:pPr>
              <a:defRPr lang="en-US" cap="none" sz="800" u="none" baseline="0">
                <a:latin typeface="Arial"/>
                <a:ea typeface="Arial"/>
                <a:cs typeface="Arial"/>
              </a:defRPr>
            </a:pPr>
          </a:p>
        </c:txPr>
        <c:crossAx val="39559664"/>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91"/>
          <c:y val="0.036"/>
          <c:w val="0.35825"/>
          <c:h val="0.857"/>
        </c:manualLayout>
      </c:layout>
      <c:barChart>
        <c:barDir val="bar"/>
        <c:grouping val="clustered"/>
        <c:varyColors val="0"/>
        <c:ser>
          <c:idx val="1"/>
          <c:order val="0"/>
          <c:spPr>
            <a:solidFill>
              <a:srgbClr val="008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'2c - Daten'!$A$12:$A$21</c:f>
              <c:strCache/>
            </c:strRef>
          </c:cat>
          <c:val>
            <c:numRef>
              <c:f>'2c - Daten'!$C$12:$C$21</c:f>
              <c:numCache/>
            </c:numRef>
          </c:val>
        </c:ser>
        <c:ser>
          <c:idx val="0"/>
          <c:order val="1"/>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'2c - Daten'!$A$12:$A$21</c:f>
              <c:strCache/>
            </c:strRef>
          </c:cat>
          <c:val>
            <c:numRef>
              <c:f>'2c - Daten'!$B$12:$B$21</c:f>
              <c:numCache/>
            </c:numRef>
          </c:val>
        </c:ser>
        <c:axId val="50216186"/>
        <c:axId val="49292491"/>
      </c:barChart>
      <c:catAx>
        <c:axId val="50216186"/>
        <c:scaling>
          <c:orientation val="minMax"/>
        </c:scaling>
        <c:axPos val="l"/>
        <c:delete val="0"/>
        <c:numFmt formatCode="General" sourceLinked="0"/>
        <c:majorTickMark val="out"/>
        <c:minorTickMark val="none"/>
        <c:tickLblPos val="none"/>
        <c:spPr>
          <a:ln>
            <a:solidFill>
              <a:schemeClr val="tx1"/>
            </a:solidFill>
          </a:ln>
        </c:spPr>
        <c:crossAx val="49292491"/>
        <c:crosses val="autoZero"/>
        <c:auto val="1"/>
        <c:lblOffset val="100"/>
        <c:noMultiLvlLbl val="0"/>
      </c:catAx>
      <c:valAx>
        <c:axId val="49292491"/>
        <c:scaling>
          <c:orientation val="minMax"/>
          <c:max val="3"/>
          <c:min val="-3"/>
        </c:scaling>
        <c:axPos val="b"/>
        <c:majorGridlines>
          <c:spPr>
            <a:ln w="9525">
              <a:solidFill>
                <a:srgbClr val="000000"/>
              </a:solidFill>
              <a:prstDash val="sysDash"/>
            </a:ln>
          </c:spPr>
        </c:majorGridlines>
        <c:delete val="0"/>
        <c:numFmt formatCode="General" sourceLinked="1"/>
        <c:majorTickMark val="out"/>
        <c:minorTickMark val="none"/>
        <c:tickLblPos val="nextTo"/>
        <c:spPr>
          <a:ln w="9525">
            <a:solidFill>
              <a:schemeClr val="tx1"/>
            </a:solidFill>
          </a:ln>
        </c:spPr>
        <c:crossAx val="50216186"/>
        <c:crosses val="autoZero"/>
        <c:crossBetween val="between"/>
        <c:dispUnits/>
        <c:majorUnit val="1"/>
      </c:valAx>
      <c:spPr>
        <a:noFill/>
        <a:ln w="25400">
          <a:noFill/>
        </a:ln>
      </c:spPr>
    </c:plotArea>
    <c:plotVisOnly val="1"/>
    <c:dispBlanksAs val="gap"/>
    <c:showDLblsOverMax val="0"/>
  </c:chart>
  <c:spPr>
    <a:noFill/>
    <a:ln w="3175">
      <a:noFill/>
    </a:ln>
  </c:spPr>
  <c:txPr>
    <a:bodyPr vert="horz" rot="0"/>
    <a:lstStyle/>
    <a:p>
      <a:pPr>
        <a:defRPr lang="en-US" cap="none" sz="800" u="none" baseline="0">
          <a:latin typeface="Arial"/>
          <a:ea typeface="Arial"/>
          <a:cs typeface="Arial"/>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1"/>
          <c:y val="0.03925"/>
          <c:w val="0.6435"/>
          <c:h val="0.90025"/>
        </c:manualLayout>
      </c:layout>
      <c:barChart>
        <c:barDir val="bar"/>
        <c:grouping val="cluster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800" u="none" baseline="0">
                    <a:latin typeface="Arial"/>
                    <a:ea typeface="Arial"/>
                    <a:cs typeface="Arial"/>
                  </a:defRPr>
                </a:pPr>
              </a:p>
            </c:txPr>
            <c:showLegendKey val="0"/>
            <c:showVal val="1"/>
            <c:showBubbleSize val="0"/>
            <c:showCatName val="0"/>
            <c:showSerName val="0"/>
            <c:showPercent val="0"/>
          </c:dLbls>
          <c:cat>
            <c:strRef>
              <c:f>'1 - Daten'!$E$2:$E$7</c:f>
              <c:strCache/>
            </c:strRef>
          </c:cat>
          <c:val>
            <c:numRef>
              <c:f>'1 - Daten'!$F$2:$F$7</c:f>
              <c:numCache/>
            </c:numRef>
          </c:val>
        </c:ser>
        <c:gapWidth val="50"/>
        <c:axId val="40979236"/>
        <c:axId val="33268805"/>
      </c:barChart>
      <c:catAx>
        <c:axId val="40979236"/>
        <c:scaling>
          <c:orientation val="minMax"/>
        </c:scaling>
        <c:axPos val="l"/>
        <c:delete val="0"/>
        <c:numFmt formatCode="General" sourceLinked="0"/>
        <c:majorTickMark val="none"/>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33268805"/>
        <c:crosses val="autoZero"/>
        <c:auto val="1"/>
        <c:lblOffset val="100"/>
        <c:tickLblSkip val="1"/>
        <c:noMultiLvlLbl val="0"/>
      </c:catAx>
      <c:valAx>
        <c:axId val="33268805"/>
        <c:scaling>
          <c:orientation val="minMax"/>
          <c:max val="12"/>
          <c:min val="0"/>
        </c:scaling>
        <c:axPos val="b"/>
        <c:majorGridlines>
          <c:spPr>
            <a:ln w="9525">
              <a:solidFill>
                <a:schemeClr val="tx1"/>
              </a:solidFill>
              <a:prstDash val="sysDash"/>
            </a:ln>
          </c:spPr>
        </c:majorGridlines>
        <c:delete val="0"/>
        <c:numFmt formatCode="General" sourceLinked="1"/>
        <c:majorTickMark val="out"/>
        <c:minorTickMark val="none"/>
        <c:tickLblPos val="none"/>
        <c:spPr>
          <a:ln w="3175">
            <a:noFill/>
          </a:ln>
        </c:spPr>
        <c:crossAx val="40979236"/>
        <c:crosses val="autoZero"/>
        <c:crossBetween val="between"/>
        <c:dispUnits/>
        <c:majorUnit val="8"/>
      </c:valAx>
    </c:plotArea>
    <c:plotVisOnly val="1"/>
    <c:dispBlanksAs val="gap"/>
    <c:showDLblsOverMax val="0"/>
  </c:chart>
  <c:spPr>
    <a:noFill/>
    <a:ln w="3175">
      <a:noFill/>
    </a:ln>
  </c:spPr>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7825"/>
          <c:y val="0.22675"/>
          <c:w val="0.36325"/>
          <c:h val="0.43875"/>
        </c:manualLayout>
      </c:layout>
      <c:radarChart>
        <c:radarStyle val="marker"/>
        <c:varyColors val="0"/>
        <c:ser>
          <c:idx val="0"/>
          <c:order val="0"/>
          <c:tx>
            <c:v>Kurzfristig</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Daten'!$B$1:$B$10</c:f>
              <c:numCache/>
            </c:numRef>
          </c:val>
        </c:ser>
        <c:ser>
          <c:idx val="1"/>
          <c:order val="1"/>
          <c:tx>
            <c:v>Langfristig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FF"/>
                </a:solidFill>
              </a:ln>
            </c:spPr>
            <c:marker>
              <c:symbol val="none"/>
            </c:marker>
          </c:dPt>
          <c:dPt>
            <c:idx val="1"/>
            <c:spPr>
              <a:ln w="25400">
                <a:solidFill>
                  <a:srgbClr val="0000FF"/>
                </a:solidFill>
              </a:ln>
            </c:spPr>
            <c:marker>
              <c:symbol val="none"/>
            </c:marker>
          </c:dPt>
          <c:dPt>
            <c:idx val="2"/>
            <c:spPr>
              <a:ln w="25400">
                <a:solidFill>
                  <a:srgbClr val="0000FF"/>
                </a:solidFill>
              </a:ln>
            </c:spPr>
            <c:marker>
              <c:symbol val="none"/>
            </c:marker>
          </c:dPt>
          <c:dPt>
            <c:idx val="4"/>
            <c:spPr>
              <a:ln w="25400">
                <a:solidFill>
                  <a:srgbClr val="0000FF"/>
                </a:solidFill>
              </a:ln>
            </c:spPr>
            <c:marker>
              <c:symbol val="none"/>
            </c:marker>
          </c:dPt>
          <c:dPt>
            <c:idx val="5"/>
            <c:spPr>
              <a:ln w="25400">
                <a:solidFill>
                  <a:srgbClr val="0000FF"/>
                </a:solidFill>
              </a:ln>
            </c:spPr>
            <c:marker>
              <c:symbol val="none"/>
            </c:marker>
          </c:dPt>
          <c:dPt>
            <c:idx val="6"/>
            <c:spPr>
              <a:ln w="25400">
                <a:solidFill>
                  <a:srgbClr val="0000FF"/>
                </a:solidFill>
              </a:ln>
            </c:spPr>
            <c:marker>
              <c:symbol val="none"/>
            </c:marker>
          </c:dPt>
          <c:dPt>
            <c:idx val="7"/>
            <c:spPr>
              <a:ln w="25400">
                <a:solidFill>
                  <a:srgbClr val="0000FF"/>
                </a:solidFill>
              </a:ln>
            </c:spPr>
            <c:marker>
              <c:symbol val="none"/>
            </c:marker>
          </c:dPt>
          <c:dPt>
            <c:idx val="8"/>
            <c:spPr>
              <a:ln w="25400">
                <a:solidFill>
                  <a:srgbClr val="0000FF"/>
                </a:solidFill>
              </a:ln>
            </c:spPr>
            <c:marker>
              <c:symbol val="none"/>
            </c:marker>
          </c:dPt>
          <c:dPt>
            <c:idx val="9"/>
            <c:spPr>
              <a:ln w="25400">
                <a:solidFill>
                  <a:srgbClr val="0000FF"/>
                </a:solidFill>
              </a:ln>
            </c:spPr>
            <c:marker>
              <c:symbol val="none"/>
            </c:marker>
          </c:dPt>
          <c:dLbls>
            <c:numFmt formatCode="General" sourceLinked="1"/>
            <c:showLegendKey val="0"/>
            <c:showVal val="0"/>
            <c:showBubbleSize val="0"/>
            <c:showCatName val="0"/>
            <c:showSerName val="0"/>
            <c:showPercent val="0"/>
          </c:dLbls>
          <c:cat>
            <c:strRef>
              <c:f>'2a - Daten'!$A$1:$A$10</c:f>
              <c:strCache/>
            </c:strRef>
          </c:cat>
          <c:val>
            <c:numRef>
              <c:f>'2a - Daten'!$C$1:$C$10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Daten'!$D$1:$D$10</c:f>
              <c:numCache/>
            </c:numRef>
          </c:val>
        </c:ser>
        <c:axId val="30983790"/>
        <c:axId val="10418655"/>
      </c:radarChart>
      <c:catAx>
        <c:axId val="30983790"/>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10418655"/>
        <c:crosses val="autoZero"/>
        <c:auto val="1"/>
        <c:lblOffset val="100"/>
        <c:noMultiLvlLbl val="0"/>
      </c:catAx>
      <c:valAx>
        <c:axId val="10418655"/>
        <c:scaling>
          <c:orientation val="minMax"/>
          <c:max val="3"/>
          <c:min val="-3"/>
        </c:scaling>
        <c:axPos val="l"/>
        <c:majorGridlines>
          <c:spPr>
            <a:ln w="9525">
              <a:solidFill>
                <a:schemeClr val="tx1"/>
              </a:solidFill>
              <a:prstDash val="sysDash"/>
            </a:ln>
          </c:spPr>
        </c:majorGridlines>
        <c:delete val="0"/>
        <c:numFmt formatCode="General" sourceLinked="1"/>
        <c:majorTickMark val="cross"/>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30983790"/>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65"/>
          <c:y val="0.23"/>
          <c:w val="0.3465"/>
          <c:h val="0.4185"/>
        </c:manualLayout>
      </c:layout>
      <c:radarChart>
        <c:radarStyle val="marker"/>
        <c:varyColors val="0"/>
        <c:ser>
          <c:idx val="0"/>
          <c:order val="0"/>
          <c:tx>
            <c:v>Kurzfristig</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Daten'!$E$1:$E$10</c:f>
              <c:numCache/>
            </c:numRef>
          </c:val>
        </c:ser>
        <c:ser>
          <c:idx val="1"/>
          <c:order val="1"/>
          <c:tx>
            <c:v>Langfristig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FF"/>
                </a:solidFill>
              </a:ln>
            </c:spPr>
            <c:marker>
              <c:symbol val="none"/>
            </c:marker>
          </c:dPt>
          <c:dPt>
            <c:idx val="1"/>
            <c:spPr>
              <a:ln w="25400">
                <a:solidFill>
                  <a:srgbClr val="0000FF"/>
                </a:solidFill>
              </a:ln>
            </c:spPr>
            <c:marker>
              <c:symbol val="none"/>
            </c:marker>
          </c:dPt>
          <c:dPt>
            <c:idx val="2"/>
            <c:spPr>
              <a:ln w="25400">
                <a:solidFill>
                  <a:srgbClr val="0000FF"/>
                </a:solidFill>
              </a:ln>
            </c:spPr>
            <c:marker>
              <c:symbol val="none"/>
            </c:marker>
          </c:dPt>
          <c:dPt>
            <c:idx val="4"/>
            <c:spPr>
              <a:ln w="25400">
                <a:solidFill>
                  <a:srgbClr val="0000FF"/>
                </a:solidFill>
              </a:ln>
            </c:spPr>
            <c:marker>
              <c:symbol val="none"/>
            </c:marker>
          </c:dPt>
          <c:dPt>
            <c:idx val="5"/>
            <c:spPr>
              <a:ln w="25400">
                <a:solidFill>
                  <a:srgbClr val="0000FF"/>
                </a:solidFill>
              </a:ln>
            </c:spPr>
            <c:marker>
              <c:symbol val="none"/>
            </c:marker>
          </c:dPt>
          <c:dPt>
            <c:idx val="6"/>
            <c:spPr>
              <a:ln w="25400">
                <a:solidFill>
                  <a:srgbClr val="0000FF"/>
                </a:solidFill>
              </a:ln>
            </c:spPr>
            <c:marker>
              <c:symbol val="none"/>
            </c:marker>
          </c:dPt>
          <c:dPt>
            <c:idx val="7"/>
            <c:spPr>
              <a:ln w="25400">
                <a:solidFill>
                  <a:srgbClr val="0000FF"/>
                </a:solidFill>
              </a:ln>
            </c:spPr>
            <c:marker>
              <c:symbol val="none"/>
            </c:marker>
          </c:dPt>
          <c:dPt>
            <c:idx val="8"/>
            <c:spPr>
              <a:ln w="25400">
                <a:solidFill>
                  <a:srgbClr val="0000FF"/>
                </a:solidFill>
              </a:ln>
            </c:spPr>
            <c:marker>
              <c:symbol val="none"/>
            </c:marker>
          </c:dPt>
          <c:dPt>
            <c:idx val="9"/>
            <c:spPr>
              <a:ln w="25400">
                <a:solidFill>
                  <a:srgbClr val="0000FF"/>
                </a:solidFill>
              </a:ln>
            </c:spPr>
            <c:marker>
              <c:symbol val="none"/>
            </c:marker>
          </c:dPt>
          <c:dLbls>
            <c:numFmt formatCode="General" sourceLinked="1"/>
            <c:showLegendKey val="0"/>
            <c:showVal val="0"/>
            <c:showBubbleSize val="0"/>
            <c:showCatName val="0"/>
            <c:showSerName val="0"/>
            <c:showPercent val="0"/>
          </c:dLbls>
          <c:cat>
            <c:strRef>
              <c:f>'2a - Daten'!$A$1:$A$10</c:f>
              <c:strCache/>
            </c:strRef>
          </c:cat>
          <c:val>
            <c:numRef>
              <c:f>'2a - Daten'!$F$1:$F$10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Daten'!$D$1:$D$10</c:f>
              <c:numCache/>
            </c:numRef>
          </c:val>
        </c:ser>
        <c:axId val="26659032"/>
        <c:axId val="38604697"/>
      </c:radarChart>
      <c:catAx>
        <c:axId val="26659032"/>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38604697"/>
        <c:crosses val="autoZero"/>
        <c:auto val="1"/>
        <c:lblOffset val="100"/>
        <c:noMultiLvlLbl val="0"/>
      </c:catAx>
      <c:valAx>
        <c:axId val="38604697"/>
        <c:scaling>
          <c:orientation val="minMax"/>
          <c:max val="1"/>
          <c:min val="-2"/>
        </c:scaling>
        <c:axPos val="l"/>
        <c:majorGridlines>
          <c:spPr>
            <a:ln w="9525">
              <a:solidFill>
                <a:schemeClr val="tx1"/>
              </a:solidFill>
              <a:prstDash val="sysDash"/>
            </a:ln>
          </c:spPr>
        </c:majorGridlines>
        <c:delete val="0"/>
        <c:numFmt formatCode="General" sourceLinked="1"/>
        <c:majorTickMark val="cross"/>
        <c:minorTickMark val="none"/>
        <c:tickLblPos val="none"/>
        <c:spPr>
          <a:ln w="9525">
            <a:solidFill>
              <a:schemeClr val="tx1"/>
            </a:solidFill>
          </a:ln>
        </c:spPr>
        <c:txPr>
          <a:bodyPr/>
          <a:lstStyle/>
          <a:p>
            <a:pPr>
              <a:defRPr lang="en-US" cap="none" sz="800" u="none" baseline="0">
                <a:latin typeface="Arial"/>
                <a:ea typeface="Arial"/>
                <a:cs typeface="Arial"/>
              </a:defRPr>
            </a:pPr>
          </a:p>
        </c:txPr>
        <c:crossAx val="26659032"/>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91"/>
          <c:y val="0.036"/>
          <c:w val="0.35825"/>
          <c:h val="0.857"/>
        </c:manualLayout>
      </c:layout>
      <c:barChart>
        <c:barDir val="bar"/>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'2a - Daten'!$C$12:$C$21</c:f>
              <c:numCache/>
            </c:numRef>
          </c:val>
        </c:ser>
        <c:ser>
          <c:idx val="0"/>
          <c:order val="1"/>
          <c:spPr>
            <a:solidFill>
              <a:srgbClr val="99CC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'2a - Daten'!$B$12:$B$21</c:f>
              <c:numCache/>
            </c:numRef>
          </c:val>
        </c:ser>
        <c:axId val="11897954"/>
        <c:axId val="39972723"/>
      </c:barChart>
      <c:catAx>
        <c:axId val="11897954"/>
        <c:scaling>
          <c:orientation val="minMax"/>
        </c:scaling>
        <c:axPos val="l"/>
        <c:delete val="0"/>
        <c:numFmt formatCode="General" sourceLinked="0"/>
        <c:majorTickMark val="out"/>
        <c:minorTickMark val="none"/>
        <c:tickLblPos val="none"/>
        <c:spPr>
          <a:ln w="9525">
            <a:solidFill>
              <a:schemeClr val="tx1"/>
            </a:solidFill>
          </a:ln>
        </c:spPr>
        <c:crossAx val="39972723"/>
        <c:crosses val="autoZero"/>
        <c:auto val="1"/>
        <c:lblOffset val="100"/>
        <c:noMultiLvlLbl val="0"/>
      </c:catAx>
      <c:valAx>
        <c:axId val="39972723"/>
        <c:scaling>
          <c:orientation val="minMax"/>
          <c:max val="3"/>
          <c:min val="-3"/>
        </c:scaling>
        <c:axPos val="b"/>
        <c:majorGridlines>
          <c:spPr>
            <a:ln w="9525">
              <a:solidFill>
                <a:srgbClr val="000000"/>
              </a:solidFill>
              <a:prstDash val="sysDash"/>
            </a:ln>
          </c:spPr>
        </c:majorGridlines>
        <c:delete val="0"/>
        <c:numFmt formatCode="General" sourceLinked="1"/>
        <c:majorTickMark val="out"/>
        <c:minorTickMark val="none"/>
        <c:tickLblPos val="nextTo"/>
        <c:spPr>
          <a:ln w="9525">
            <a:solidFill>
              <a:schemeClr val="tx1"/>
            </a:solidFill>
          </a:ln>
        </c:spPr>
        <c:crossAx val="11897954"/>
        <c:crosses val="autoZero"/>
        <c:crossBetween val="between"/>
        <c:dispUnits/>
        <c:majorUnit val="1"/>
      </c:valAx>
      <c:spPr>
        <a:noFill/>
        <a:ln w="25400">
          <a:noFill/>
        </a:ln>
      </c:spPr>
    </c:plotArea>
    <c:plotVisOnly val="1"/>
    <c:dispBlanksAs val="gap"/>
    <c:showDLblsOverMax val="0"/>
  </c:chart>
  <c:spPr>
    <a:noFill/>
    <a:ln w="9525">
      <a:noFill/>
    </a:ln>
  </c:spPr>
  <c:txPr>
    <a:bodyPr vert="horz" rot="0"/>
    <a:lstStyle/>
    <a:p>
      <a:pPr>
        <a:defRPr lang="en-US" cap="none" sz="800" u="none" baseline="0">
          <a:latin typeface="Arial"/>
          <a:ea typeface="Arial"/>
          <a:cs typeface="Arial"/>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0"/>
      <c:hPercent val="54"/>
      <c:rotY val="0"/>
      <c:depthPercent val="100"/>
      <c:rAngAx val="1"/>
    </c:view3D>
    <c:plotArea>
      <c:layout>
        <c:manualLayout>
          <c:layoutTarget val="inner"/>
          <c:xMode val="edge"/>
          <c:yMode val="edge"/>
          <c:x val="0.5475"/>
          <c:y val="0.0275"/>
          <c:w val="0.4065"/>
          <c:h val="0.8745"/>
        </c:manualLayout>
      </c:layout>
      <c:bar3DChart>
        <c:barDir val="bar"/>
        <c:grouping val="clustered"/>
        <c:varyColors val="0"/>
        <c:ser>
          <c:idx val="1"/>
          <c:order val="0"/>
          <c:spPr>
            <a:solidFill>
              <a:srgbClr val="0000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'2a - Daten'!$C$12:$C$21</c:f>
              <c:numCache/>
            </c:numRef>
          </c:val>
          <c:shape val="box"/>
        </c:ser>
        <c:ser>
          <c:idx val="0"/>
          <c:order val="1"/>
          <c:spPr>
            <a:solidFill>
              <a:srgbClr val="99CC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'2a - Daten'!$B$12:$B$21</c:f>
              <c:numCache/>
            </c:numRef>
          </c:val>
          <c:shape val="box"/>
        </c:ser>
        <c:shape val="box"/>
        <c:axId val="24210188"/>
        <c:axId val="16565101"/>
      </c:bar3DChart>
      <c:catAx>
        <c:axId val="24210188"/>
        <c:scaling>
          <c:orientation val="minMax"/>
        </c:scaling>
        <c:axPos val="l"/>
        <c:delete val="0"/>
        <c:numFmt formatCode="General" sourceLinked="1"/>
        <c:majorTickMark val="out"/>
        <c:minorTickMark val="none"/>
        <c:tickLblPos val="none"/>
        <c:spPr>
          <a:ln w="3175">
            <a:solidFill>
              <a:srgbClr val="000000"/>
            </a:solidFill>
            <a:prstDash val="solid"/>
          </a:ln>
        </c:spPr>
        <c:crossAx val="16565101"/>
        <c:crosses val="autoZero"/>
        <c:auto val="1"/>
        <c:lblOffset val="100"/>
        <c:tickLblSkip val="1"/>
        <c:noMultiLvlLbl val="0"/>
      </c:catAx>
      <c:valAx>
        <c:axId val="16565101"/>
        <c:scaling>
          <c:orientation val="minMax"/>
          <c:max val="3"/>
          <c:min val="-3"/>
        </c:scaling>
        <c:axPos val="b"/>
        <c:majorGridlines>
          <c:spPr>
            <a:ln w="3175">
              <a:solidFill>
                <a:srgbClr val="000000"/>
              </a:solidFill>
              <a:prstDash val="sysDash"/>
            </a:ln>
          </c:spPr>
        </c:majorGridlines>
        <c:delete val="0"/>
        <c:numFmt formatCode="General" sourceLinked="1"/>
        <c:majorTickMark val="out"/>
        <c:minorTickMark val="none"/>
        <c:tickLblPos val="nextTo"/>
        <c:spPr>
          <a:ln w="3175">
            <a:solidFill>
              <a:srgbClr val="000000"/>
            </a:solidFill>
            <a:prstDash val="solid"/>
          </a:ln>
        </c:spPr>
        <c:crossAx val="24210188"/>
        <c:crosses val="autoZero"/>
        <c:crossBetween val="between"/>
        <c:dispUnits/>
        <c:majorUnit val="1"/>
      </c:valAx>
      <c:spPr>
        <a:noFill/>
        <a:ln w="25400">
          <a:noFill/>
        </a:ln>
      </c:spPr>
    </c:plotArea>
    <c:floor>
      <c:spPr>
        <a:solidFill>
          <a:srgbClr val="C0C0C0"/>
        </a:solidFill>
        <a:ln w="3175">
          <a:solidFill>
            <a:srgbClr val="000000"/>
          </a:solidFill>
          <a:prstDash val="solid"/>
        </a:ln>
      </c:spPr>
      <c:thickness val="0"/>
    </c:floor>
    <c:sideWall>
      <c:spPr>
        <a:noFill/>
        <a:ln w="25400">
          <a:noFill/>
        </a:ln>
      </c:spPr>
      <c:thickness val="0"/>
    </c:sideWall>
    <c:backWall>
      <c:spPr>
        <a:noFill/>
        <a:ln w="25400">
          <a:noFill/>
        </a:ln>
      </c:spPr>
      <c:thickness val="0"/>
    </c:backWall>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175"/>
          <c:y val="0.22675"/>
          <c:w val="0.43225"/>
          <c:h val="0.5105"/>
        </c:manualLayout>
      </c:layout>
      <c:radarChart>
        <c:radarStyle val="marker"/>
        <c:varyColors val="0"/>
        <c:ser>
          <c:idx val="0"/>
          <c:order val="0"/>
          <c:tx>
            <c:v>Kurzfristig</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Daten'!$B$1:$B$10</c:f>
              <c:numCache/>
            </c:numRef>
          </c:val>
        </c:ser>
        <c:ser>
          <c:idx val="1"/>
          <c:order val="1"/>
          <c:tx>
            <c:v>Langfristig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0000"/>
                </a:solidFill>
              </a:ln>
            </c:spPr>
            <c:marker>
              <c:symbol val="none"/>
            </c:marker>
          </c:dPt>
          <c:dPt>
            <c:idx val="1"/>
            <c:spPr>
              <a:ln w="25400">
                <a:solidFill>
                  <a:srgbClr val="FF0000"/>
                </a:solidFill>
              </a:ln>
            </c:spPr>
            <c:marker>
              <c:symbol val="none"/>
            </c:marker>
          </c:dPt>
          <c:dPt>
            <c:idx val="2"/>
            <c:spPr>
              <a:ln w="25400">
                <a:solidFill>
                  <a:srgbClr val="FF0000"/>
                </a:solidFill>
              </a:ln>
            </c:spPr>
            <c:marker>
              <c:symbol val="none"/>
            </c:marker>
          </c:dPt>
          <c:dPt>
            <c:idx val="4"/>
            <c:spPr>
              <a:ln w="25400">
                <a:solidFill>
                  <a:srgbClr val="FF0000"/>
                </a:solidFill>
              </a:ln>
            </c:spPr>
            <c:marker>
              <c:symbol val="none"/>
            </c:marker>
          </c:dPt>
          <c:dPt>
            <c:idx val="5"/>
            <c:spPr>
              <a:ln w="25400">
                <a:solidFill>
                  <a:srgbClr val="FF0000"/>
                </a:solidFill>
              </a:ln>
            </c:spPr>
            <c:marker>
              <c:symbol val="none"/>
            </c:marker>
          </c:dPt>
          <c:dPt>
            <c:idx val="6"/>
            <c:spPr>
              <a:ln w="25400">
                <a:solidFill>
                  <a:srgbClr val="FF0000"/>
                </a:solidFill>
              </a:ln>
            </c:spPr>
            <c:marker>
              <c:symbol val="none"/>
            </c:marker>
          </c:dPt>
          <c:dPt>
            <c:idx val="7"/>
            <c:spPr>
              <a:ln w="25400">
                <a:solidFill>
                  <a:srgbClr val="FF0000"/>
                </a:solidFill>
              </a:ln>
            </c:spPr>
            <c:marker>
              <c:symbol val="none"/>
            </c:marker>
          </c:dPt>
          <c:dPt>
            <c:idx val="8"/>
            <c:spPr>
              <a:ln w="25400">
                <a:solidFill>
                  <a:srgbClr val="FF0000"/>
                </a:solidFill>
              </a:ln>
            </c:spPr>
            <c:marker>
              <c:symbol val="none"/>
            </c:marker>
          </c:dPt>
          <c:dPt>
            <c:idx val="9"/>
            <c:spPr>
              <a:ln w="25400">
                <a:solidFill>
                  <a:srgbClr val="FF0000"/>
                </a:solidFill>
              </a:ln>
            </c:spPr>
            <c:marker>
              <c:symbol val="none"/>
            </c:marker>
          </c:dPt>
          <c:dLbls>
            <c:numFmt formatCode="General" sourceLinked="1"/>
            <c:showLegendKey val="0"/>
            <c:showVal val="0"/>
            <c:showBubbleSize val="0"/>
            <c:showCatName val="0"/>
            <c:showSerName val="0"/>
            <c:showPercent val="0"/>
          </c:dLbls>
          <c:cat>
            <c:strRef>
              <c:f>'2b - Daten'!$A$1:$A$10</c:f>
              <c:strCache/>
            </c:strRef>
          </c:cat>
          <c:val>
            <c:numRef>
              <c:f>'2b - Daten'!$C$1:$C$10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Daten'!$D$1:$D$10</c:f>
              <c:numCache/>
            </c:numRef>
          </c:val>
        </c:ser>
        <c:axId val="14868182"/>
        <c:axId val="66704775"/>
      </c:radarChart>
      <c:catAx>
        <c:axId val="14868182"/>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66704775"/>
        <c:crosses val="autoZero"/>
        <c:auto val="1"/>
        <c:lblOffset val="100"/>
        <c:noMultiLvlLbl val="0"/>
      </c:catAx>
      <c:valAx>
        <c:axId val="66704775"/>
        <c:scaling>
          <c:orientation val="minMax"/>
          <c:max val="3"/>
          <c:min val="-3"/>
        </c:scaling>
        <c:axPos val="l"/>
        <c:majorGridlines>
          <c:spPr>
            <a:ln w="9525">
              <a:solidFill>
                <a:schemeClr val="tx1"/>
              </a:solidFill>
              <a:prstDash val="sysDash"/>
            </a:ln>
          </c:spPr>
        </c:majorGridlines>
        <c:delete val="0"/>
        <c:numFmt formatCode="General" sourceLinked="1"/>
        <c:majorTickMark val="cross"/>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14868182"/>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5"/>
          <c:y val="0.259"/>
          <c:w val="0.34975"/>
          <c:h val="0.42225"/>
        </c:manualLayout>
      </c:layout>
      <c:radarChart>
        <c:radarStyle val="marker"/>
        <c:varyColors val="0"/>
        <c:ser>
          <c:idx val="0"/>
          <c:order val="0"/>
          <c:tx>
            <c:v>Kurzfristig</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Daten'!$E$1:$E$10</c:f>
              <c:numCache/>
            </c:numRef>
          </c:val>
        </c:ser>
        <c:ser>
          <c:idx val="1"/>
          <c:order val="1"/>
          <c:tx>
            <c:v>Langfristig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0000"/>
                </a:solidFill>
              </a:ln>
            </c:spPr>
            <c:marker>
              <c:symbol val="none"/>
            </c:marker>
          </c:dPt>
          <c:dPt>
            <c:idx val="1"/>
            <c:spPr>
              <a:ln w="25400">
                <a:solidFill>
                  <a:srgbClr val="FF0000"/>
                </a:solidFill>
              </a:ln>
            </c:spPr>
            <c:marker>
              <c:symbol val="none"/>
            </c:marker>
          </c:dPt>
          <c:dPt>
            <c:idx val="2"/>
            <c:spPr>
              <a:ln w="25400">
                <a:solidFill>
                  <a:srgbClr val="FF0000"/>
                </a:solidFill>
              </a:ln>
            </c:spPr>
            <c:marker>
              <c:symbol val="none"/>
            </c:marker>
          </c:dPt>
          <c:dPt>
            <c:idx val="4"/>
            <c:spPr>
              <a:ln w="25400">
                <a:solidFill>
                  <a:srgbClr val="FF0000"/>
                </a:solidFill>
              </a:ln>
            </c:spPr>
            <c:marker>
              <c:symbol val="none"/>
            </c:marker>
          </c:dPt>
          <c:dPt>
            <c:idx val="5"/>
            <c:spPr>
              <a:ln w="25400">
                <a:solidFill>
                  <a:srgbClr val="FF0000"/>
                </a:solidFill>
              </a:ln>
            </c:spPr>
            <c:marker>
              <c:symbol val="none"/>
            </c:marker>
          </c:dPt>
          <c:dPt>
            <c:idx val="6"/>
            <c:spPr>
              <a:ln w="25400">
                <a:solidFill>
                  <a:srgbClr val="FF0000"/>
                </a:solidFill>
              </a:ln>
            </c:spPr>
            <c:marker>
              <c:symbol val="none"/>
            </c:marker>
          </c:dPt>
          <c:dPt>
            <c:idx val="7"/>
            <c:spPr>
              <a:ln w="25400">
                <a:solidFill>
                  <a:srgbClr val="FF0000"/>
                </a:solidFill>
              </a:ln>
            </c:spPr>
            <c:marker>
              <c:symbol val="none"/>
            </c:marker>
          </c:dPt>
          <c:dPt>
            <c:idx val="8"/>
            <c:spPr>
              <a:ln w="25400">
                <a:solidFill>
                  <a:srgbClr val="FF0000"/>
                </a:solidFill>
              </a:ln>
            </c:spPr>
            <c:marker>
              <c:symbol val="none"/>
            </c:marker>
          </c:dPt>
          <c:dPt>
            <c:idx val="9"/>
            <c:spPr>
              <a:ln w="25400">
                <a:solidFill>
                  <a:srgbClr val="FF0000"/>
                </a:solidFill>
              </a:ln>
            </c:spPr>
            <c:marker>
              <c:symbol val="none"/>
            </c:marker>
          </c:dPt>
          <c:dLbls>
            <c:numFmt formatCode="General" sourceLinked="1"/>
            <c:showLegendKey val="0"/>
            <c:showVal val="0"/>
            <c:showBubbleSize val="0"/>
            <c:showCatName val="0"/>
            <c:showSerName val="0"/>
            <c:showPercent val="0"/>
          </c:dLbls>
          <c:cat>
            <c:strRef>
              <c:f>'2b - Daten'!$A$1:$A$10</c:f>
              <c:strCache/>
            </c:strRef>
          </c:cat>
          <c:val>
            <c:numRef>
              <c:f>'2b - Daten'!$F$1:$F$10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'2a - Daten'!$D$1:$D$10</c:f>
              <c:numCache/>
            </c:numRef>
          </c:val>
        </c:ser>
        <c:axId val="63472064"/>
        <c:axId val="34377665"/>
      </c:radarChart>
      <c:catAx>
        <c:axId val="63472064"/>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34377665"/>
        <c:crosses val="autoZero"/>
        <c:auto val="1"/>
        <c:lblOffset val="100"/>
        <c:noMultiLvlLbl val="0"/>
      </c:catAx>
      <c:valAx>
        <c:axId val="34377665"/>
        <c:scaling>
          <c:orientation val="minMax"/>
          <c:max val="1"/>
          <c:min val="-2"/>
        </c:scaling>
        <c:axPos val="l"/>
        <c:majorGridlines>
          <c:spPr>
            <a:ln w="9525">
              <a:solidFill>
                <a:schemeClr val="tx1"/>
              </a:solidFill>
              <a:prstDash val="sysDash"/>
            </a:ln>
          </c:spPr>
        </c:majorGridlines>
        <c:delete val="0"/>
        <c:numFmt formatCode="General" sourceLinked="1"/>
        <c:majorTickMark val="cross"/>
        <c:minorTickMark val="none"/>
        <c:tickLblPos val="none"/>
        <c:spPr>
          <a:ln w="9525">
            <a:solidFill>
              <a:schemeClr val="tx1"/>
            </a:solidFill>
          </a:ln>
        </c:spPr>
        <c:txPr>
          <a:bodyPr/>
          <a:lstStyle/>
          <a:p>
            <a:pPr>
              <a:defRPr lang="en-US" cap="none" sz="800" u="none" baseline="0">
                <a:latin typeface="Arial"/>
                <a:ea typeface="Arial"/>
                <a:cs typeface="Arial"/>
              </a:defRPr>
            </a:pPr>
          </a:p>
        </c:txPr>
        <c:crossAx val="63472064"/>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91"/>
          <c:y val="0.036"/>
          <c:w val="0.35825"/>
          <c:h val="0.857"/>
        </c:manualLayout>
      </c:layout>
      <c:barChart>
        <c:barDir val="bar"/>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'2a - Daten'!$C$12:$C$21</c:f>
              <c:numCache/>
            </c:numRef>
          </c:val>
        </c:ser>
        <c:ser>
          <c:idx val="0"/>
          <c:order val="1"/>
          <c:spPr>
            <a:solidFill>
              <a:srgbClr val="99CC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'2a - Daten'!$B$12:$B$21</c:f>
              <c:numCache/>
            </c:numRef>
          </c:val>
        </c:ser>
        <c:axId val="45230390"/>
        <c:axId val="4420327"/>
      </c:barChart>
      <c:catAx>
        <c:axId val="45230390"/>
        <c:scaling>
          <c:orientation val="minMax"/>
        </c:scaling>
        <c:axPos val="l"/>
        <c:delete val="0"/>
        <c:numFmt formatCode="General" sourceLinked="0"/>
        <c:majorTickMark val="out"/>
        <c:minorTickMark val="none"/>
        <c:tickLblPos val="none"/>
        <c:spPr>
          <a:ln>
            <a:solidFill>
              <a:schemeClr val="tx1"/>
            </a:solidFill>
          </a:ln>
        </c:spPr>
        <c:crossAx val="4420327"/>
        <c:crosses val="autoZero"/>
        <c:auto val="1"/>
        <c:lblOffset val="100"/>
        <c:noMultiLvlLbl val="0"/>
      </c:catAx>
      <c:valAx>
        <c:axId val="4420327"/>
        <c:scaling>
          <c:orientation val="minMax"/>
          <c:max val="3"/>
          <c:min val="-3"/>
        </c:scaling>
        <c:axPos val="b"/>
        <c:majorGridlines>
          <c:spPr>
            <a:ln w="9525">
              <a:solidFill>
                <a:srgbClr val="000000"/>
              </a:solidFill>
              <a:prstDash val="sysDash"/>
            </a:ln>
          </c:spPr>
        </c:majorGridlines>
        <c:delete val="0"/>
        <c:numFmt formatCode="General" sourceLinked="1"/>
        <c:majorTickMark val="out"/>
        <c:minorTickMark val="none"/>
        <c:tickLblPos val="nextTo"/>
        <c:spPr>
          <a:ln w="9525">
            <a:solidFill>
              <a:schemeClr val="tx1"/>
            </a:solidFill>
          </a:ln>
        </c:spPr>
        <c:crossAx val="45230390"/>
        <c:crosses val="autoZero"/>
        <c:crossBetween val="between"/>
        <c:dispUnits/>
        <c:majorUnit val="1"/>
      </c:valAx>
      <c:spPr>
        <a:noFill/>
        <a:ln w="25400">
          <a:noFill/>
        </a:ln>
      </c:spPr>
    </c:plotArea>
    <c:plotVisOnly val="1"/>
    <c:dispBlanksAs val="gap"/>
    <c:showDLblsOverMax val="0"/>
  </c:chart>
  <c:spPr>
    <a:noFill/>
    <a:ln w="3175">
      <a:noFill/>
    </a:ln>
  </c:spPr>
  <c:txPr>
    <a:bodyPr vert="horz" rot="0"/>
    <a:lstStyle/>
    <a:p>
      <a:pPr>
        <a:defRPr lang="en-US" cap="none" sz="800" u="none" baseline="0">
          <a:latin typeface="Arial"/>
          <a:ea typeface="Arial"/>
          <a:cs typeface="Arial"/>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91"/>
          <c:y val="0.036"/>
          <c:w val="0.35825"/>
          <c:h val="0.857"/>
        </c:manualLayout>
      </c:layout>
      <c:barChart>
        <c:barDir val="bar"/>
        <c:grouping val="clustered"/>
        <c:varyColors val="0"/>
        <c:ser>
          <c:idx val="1"/>
          <c:order val="0"/>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'2b - Daten'!$C$12:$C$21</c:f>
              <c:numCache/>
            </c:numRef>
          </c:val>
        </c:ser>
        <c:ser>
          <c:idx val="0"/>
          <c:order val="1"/>
          <c:spPr>
            <a:solidFill>
              <a:srgbClr val="FF99C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'2b - Daten'!$B$12:$B$21</c:f>
              <c:numCache/>
            </c:numRef>
          </c:val>
        </c:ser>
        <c:axId val="40963530"/>
        <c:axId val="33127451"/>
      </c:barChart>
      <c:catAx>
        <c:axId val="40963530"/>
        <c:scaling>
          <c:orientation val="minMax"/>
        </c:scaling>
        <c:axPos val="l"/>
        <c:delete val="0"/>
        <c:numFmt formatCode="General" sourceLinked="0"/>
        <c:majorTickMark val="out"/>
        <c:minorTickMark val="none"/>
        <c:tickLblPos val="none"/>
        <c:spPr>
          <a:ln w="9525">
            <a:solidFill>
              <a:schemeClr val="tx1"/>
            </a:solidFill>
          </a:ln>
        </c:spPr>
        <c:crossAx val="33127451"/>
        <c:crosses val="autoZero"/>
        <c:auto val="1"/>
        <c:lblOffset val="100"/>
        <c:noMultiLvlLbl val="0"/>
      </c:catAx>
      <c:valAx>
        <c:axId val="33127451"/>
        <c:scaling>
          <c:orientation val="minMax"/>
          <c:max val="3"/>
          <c:min val="-3"/>
        </c:scaling>
        <c:axPos val="b"/>
        <c:majorGridlines>
          <c:spPr>
            <a:ln w="9525">
              <a:solidFill>
                <a:srgbClr val="000000"/>
              </a:solidFill>
              <a:prstDash val="sysDash"/>
            </a:ln>
          </c:spPr>
        </c:majorGridlines>
        <c:delete val="0"/>
        <c:numFmt formatCode="General" sourceLinked="1"/>
        <c:majorTickMark val="out"/>
        <c:minorTickMark val="none"/>
        <c:tickLblPos val="nextTo"/>
        <c:spPr>
          <a:ln w="9525">
            <a:solidFill>
              <a:schemeClr val="tx1"/>
            </a:solidFill>
          </a:ln>
        </c:spPr>
        <c:crossAx val="40963530"/>
        <c:crosses val="autoZero"/>
        <c:crossBetween val="between"/>
        <c:dispUnits/>
        <c:majorUnit val="1"/>
      </c:valAx>
      <c:spPr>
        <a:noFill/>
        <a:ln w="25400">
          <a:noFill/>
        </a:ln>
      </c:spPr>
    </c:plotArea>
    <c:plotVisOnly val="1"/>
    <c:dispBlanksAs val="gap"/>
    <c:showDLblsOverMax val="0"/>
  </c:chart>
  <c:spPr>
    <a:noFill/>
    <a:ln w="9525">
      <a:noFill/>
    </a:ln>
  </c:spPr>
  <c:txPr>
    <a:bodyPr vert="horz" rot="0"/>
    <a:lstStyle/>
    <a:p>
      <a:pPr>
        <a:defRPr lang="en-US" cap="none" sz="800" u="none" baseline="0">
          <a:latin typeface="Arial"/>
          <a:ea typeface="Arial"/>
          <a:cs typeface="Arial"/>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175"/>
          <c:y val="0.22675"/>
          <c:w val="0.43225"/>
          <c:h val="0.5105"/>
        </c:manualLayout>
      </c:layout>
      <c:radarChart>
        <c:radarStyle val="marker"/>
        <c:varyColors val="0"/>
        <c:ser>
          <c:idx val="0"/>
          <c:order val="0"/>
          <c:tx>
            <c:v>Kurzfristig</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Daten'!$B$1:$B$10</c:f>
              <c:numCache/>
            </c:numRef>
          </c:val>
        </c:ser>
        <c:ser>
          <c:idx val="1"/>
          <c:order val="1"/>
          <c:tx>
            <c:v>Langfristig</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8000"/>
                </a:solidFill>
              </a:ln>
            </c:spPr>
            <c:marker>
              <c:symbol val="none"/>
            </c:marker>
          </c:dPt>
          <c:dPt>
            <c:idx val="1"/>
            <c:spPr>
              <a:ln w="25400">
                <a:solidFill>
                  <a:srgbClr val="008000"/>
                </a:solidFill>
              </a:ln>
            </c:spPr>
            <c:marker>
              <c:symbol val="none"/>
            </c:marker>
          </c:dPt>
          <c:dPt>
            <c:idx val="2"/>
            <c:spPr>
              <a:ln w="25400">
                <a:solidFill>
                  <a:srgbClr val="008000"/>
                </a:solidFill>
              </a:ln>
            </c:spPr>
            <c:marker>
              <c:symbol val="none"/>
            </c:marker>
          </c:dPt>
          <c:dPt>
            <c:idx val="4"/>
            <c:spPr>
              <a:ln w="25400">
                <a:solidFill>
                  <a:srgbClr val="008000"/>
                </a:solidFill>
              </a:ln>
            </c:spPr>
            <c:marker>
              <c:symbol val="none"/>
            </c:marker>
          </c:dPt>
          <c:dPt>
            <c:idx val="5"/>
            <c:spPr>
              <a:ln w="25400">
                <a:solidFill>
                  <a:srgbClr val="008000"/>
                </a:solidFill>
              </a:ln>
            </c:spPr>
            <c:marker>
              <c:symbol val="none"/>
            </c:marker>
          </c:dPt>
          <c:dPt>
            <c:idx val="6"/>
            <c:spPr>
              <a:ln w="25400">
                <a:solidFill>
                  <a:srgbClr val="008000"/>
                </a:solidFill>
              </a:ln>
            </c:spPr>
            <c:marker>
              <c:symbol val="none"/>
            </c:marker>
          </c:dPt>
          <c:dPt>
            <c:idx val="7"/>
            <c:spPr>
              <a:ln w="25400">
                <a:solidFill>
                  <a:srgbClr val="008000"/>
                </a:solidFill>
              </a:ln>
            </c:spPr>
            <c:marker>
              <c:symbol val="none"/>
            </c:marker>
          </c:dPt>
          <c:dPt>
            <c:idx val="8"/>
            <c:spPr>
              <a:ln w="25400">
                <a:solidFill>
                  <a:srgbClr val="008000"/>
                </a:solidFill>
              </a:ln>
            </c:spPr>
            <c:marker>
              <c:symbol val="none"/>
            </c:marker>
          </c:dPt>
          <c:dPt>
            <c:idx val="9"/>
            <c:spPr>
              <a:ln w="25400">
                <a:solidFill>
                  <a:srgbClr val="008000"/>
                </a:solidFill>
              </a:ln>
            </c:spPr>
            <c:marker>
              <c:symbol val="none"/>
            </c:marker>
          </c:dPt>
          <c:dLbls>
            <c:numFmt formatCode="General" sourceLinked="1"/>
            <c:showLegendKey val="0"/>
            <c:showVal val="0"/>
            <c:showBubbleSize val="0"/>
            <c:showCatName val="0"/>
            <c:showSerName val="0"/>
            <c:showPercent val="0"/>
          </c:dLbls>
          <c:cat>
            <c:strRef>
              <c:f>'2c - Daten'!$A$1:$A$10</c:f>
              <c:strCache/>
            </c:strRef>
          </c:cat>
          <c:val>
            <c:numRef>
              <c:f>'2c - Daten'!$C$1:$C$10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Daten'!$D$1:$D$10</c:f>
              <c:numCache/>
            </c:numRef>
          </c:val>
        </c:ser>
        <c:axId val="29711604"/>
        <c:axId val="66077845"/>
      </c:radarChart>
      <c:catAx>
        <c:axId val="29711604"/>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66077845"/>
        <c:crosses val="autoZero"/>
        <c:auto val="1"/>
        <c:lblOffset val="100"/>
        <c:noMultiLvlLbl val="0"/>
      </c:catAx>
      <c:valAx>
        <c:axId val="66077845"/>
        <c:scaling>
          <c:orientation val="minMax"/>
          <c:max val="3"/>
          <c:min val="-3"/>
        </c:scaling>
        <c:axPos val="l"/>
        <c:majorGridlines>
          <c:spPr>
            <a:ln w="9525">
              <a:solidFill>
                <a:schemeClr val="tx1"/>
              </a:solidFill>
              <a:prstDash val="sysDash"/>
            </a:ln>
          </c:spPr>
        </c:majorGridlines>
        <c:delete val="0"/>
        <c:numFmt formatCode="General" sourceLinked="1"/>
        <c:majorTickMark val="cross"/>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29711604"/>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175"/>
          <c:y val="0.22675"/>
          <c:w val="0.43225"/>
          <c:h val="0.5105"/>
        </c:manualLayout>
      </c:layout>
      <c:radarChart>
        <c:radarStyle val="marker"/>
        <c:varyColors val="0"/>
        <c:ser>
          <c:idx val="0"/>
          <c:order val="0"/>
          <c:tx>
            <c:v>Kurzfristig</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Daten'!$E$1:$E$10</c:f>
              <c:numCache/>
            </c:numRef>
          </c:val>
        </c:ser>
        <c:ser>
          <c:idx val="1"/>
          <c:order val="1"/>
          <c:tx>
            <c:v>Langfristig</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8000"/>
                </a:solidFill>
              </a:ln>
            </c:spPr>
            <c:marker>
              <c:symbol val="none"/>
            </c:marker>
          </c:dPt>
          <c:dPt>
            <c:idx val="1"/>
            <c:spPr>
              <a:ln w="25400">
                <a:solidFill>
                  <a:srgbClr val="008000"/>
                </a:solidFill>
              </a:ln>
            </c:spPr>
            <c:marker>
              <c:symbol val="none"/>
            </c:marker>
          </c:dPt>
          <c:dPt>
            <c:idx val="2"/>
            <c:spPr>
              <a:ln w="25400">
                <a:solidFill>
                  <a:srgbClr val="008000"/>
                </a:solidFill>
              </a:ln>
            </c:spPr>
            <c:marker>
              <c:symbol val="none"/>
            </c:marker>
          </c:dPt>
          <c:dPt>
            <c:idx val="4"/>
            <c:spPr>
              <a:ln w="25400">
                <a:solidFill>
                  <a:srgbClr val="008000"/>
                </a:solidFill>
              </a:ln>
            </c:spPr>
            <c:marker>
              <c:symbol val="none"/>
            </c:marker>
          </c:dPt>
          <c:dPt>
            <c:idx val="5"/>
            <c:spPr>
              <a:ln w="25400">
                <a:solidFill>
                  <a:srgbClr val="008000"/>
                </a:solidFill>
              </a:ln>
            </c:spPr>
            <c:marker>
              <c:symbol val="none"/>
            </c:marker>
          </c:dPt>
          <c:dPt>
            <c:idx val="6"/>
            <c:spPr>
              <a:ln w="25400">
                <a:solidFill>
                  <a:srgbClr val="008000"/>
                </a:solidFill>
              </a:ln>
            </c:spPr>
            <c:marker>
              <c:symbol val="none"/>
            </c:marker>
          </c:dPt>
          <c:dPt>
            <c:idx val="7"/>
            <c:spPr>
              <a:ln w="25400">
                <a:solidFill>
                  <a:srgbClr val="008000"/>
                </a:solidFill>
              </a:ln>
            </c:spPr>
            <c:marker>
              <c:symbol val="none"/>
            </c:marker>
          </c:dPt>
          <c:dPt>
            <c:idx val="8"/>
            <c:spPr>
              <a:ln w="25400">
                <a:solidFill>
                  <a:srgbClr val="008000"/>
                </a:solidFill>
              </a:ln>
            </c:spPr>
            <c:marker>
              <c:symbol val="none"/>
            </c:marker>
          </c:dPt>
          <c:dPt>
            <c:idx val="9"/>
            <c:spPr>
              <a:ln w="25400">
                <a:solidFill>
                  <a:srgbClr val="008000"/>
                </a:solidFill>
              </a:ln>
            </c:spPr>
            <c:marker>
              <c:symbol val="none"/>
            </c:marker>
          </c:dPt>
          <c:dLbls>
            <c:numFmt formatCode="General" sourceLinked="1"/>
            <c:showLegendKey val="0"/>
            <c:showVal val="0"/>
            <c:showBubbleSize val="0"/>
            <c:showCatName val="0"/>
            <c:showSerName val="0"/>
            <c:showPercent val="0"/>
          </c:dLbls>
          <c:cat>
            <c:strRef>
              <c:f>'2c - Daten'!$A$1:$A$10</c:f>
              <c:strCache/>
            </c:strRef>
          </c:cat>
          <c:val>
            <c:numRef>
              <c:f>'2c - Daten'!$F$1:$F$10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'2a - Daten'!$D$1:$D$10</c:f>
              <c:numCache/>
            </c:numRef>
          </c:val>
        </c:ser>
        <c:axId val="57829694"/>
        <c:axId val="50705199"/>
      </c:radarChart>
      <c:catAx>
        <c:axId val="57829694"/>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50705199"/>
        <c:crosses val="autoZero"/>
        <c:auto val="1"/>
        <c:lblOffset val="100"/>
        <c:noMultiLvlLbl val="0"/>
      </c:catAx>
      <c:valAx>
        <c:axId val="50705199"/>
        <c:scaling>
          <c:orientation val="minMax"/>
          <c:max val="1"/>
          <c:min val="-2"/>
        </c:scaling>
        <c:axPos val="l"/>
        <c:majorGridlines>
          <c:spPr>
            <a:ln w="9525">
              <a:solidFill>
                <a:schemeClr val="tx1"/>
              </a:solidFill>
              <a:prstDash val="sysDash"/>
            </a:ln>
          </c:spPr>
        </c:majorGridlines>
        <c:delete val="0"/>
        <c:numFmt formatCode="General" sourceLinked="1"/>
        <c:majorTickMark val="cross"/>
        <c:minorTickMark val="none"/>
        <c:tickLblPos val="none"/>
        <c:spPr>
          <a:ln w="9525">
            <a:solidFill>
              <a:schemeClr val="tx1"/>
            </a:solidFill>
          </a:ln>
        </c:spPr>
        <c:txPr>
          <a:bodyPr/>
          <a:lstStyle/>
          <a:p>
            <a:pPr>
              <a:defRPr lang="en-US" cap="none" sz="800" u="none" baseline="0">
                <a:latin typeface="Arial"/>
                <a:ea typeface="Arial"/>
                <a:cs typeface="Arial"/>
              </a:defRPr>
            </a:pPr>
          </a:p>
        </c:txPr>
        <c:crossAx val="57829694"/>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91"/>
          <c:y val="0.036"/>
          <c:w val="0.35825"/>
          <c:h val="0.857"/>
        </c:manualLayout>
      </c:layout>
      <c:barChart>
        <c:barDir val="bar"/>
        <c:grouping val="clustered"/>
        <c:varyColors val="0"/>
        <c:ser>
          <c:idx val="1"/>
          <c:order val="0"/>
          <c:spPr>
            <a:solidFill>
              <a:srgbClr val="008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'2c - Daten'!$A$12:$A$21</c:f>
              <c:strCache/>
            </c:strRef>
          </c:cat>
          <c:val>
            <c:numRef>
              <c:f>'2c - Daten'!$C$12:$C$21</c:f>
              <c:numCache/>
            </c:numRef>
          </c:val>
        </c:ser>
        <c:ser>
          <c:idx val="0"/>
          <c:order val="1"/>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'2c - Daten'!$A$12:$A$21</c:f>
              <c:strCache/>
            </c:strRef>
          </c:cat>
          <c:val>
            <c:numRef>
              <c:f>'2c - Daten'!$B$12:$B$21</c:f>
              <c:numCache/>
            </c:numRef>
          </c:val>
        </c:ser>
        <c:axId val="53693608"/>
        <c:axId val="13480425"/>
      </c:barChart>
      <c:catAx>
        <c:axId val="53693608"/>
        <c:scaling>
          <c:orientation val="minMax"/>
        </c:scaling>
        <c:axPos val="l"/>
        <c:delete val="0"/>
        <c:numFmt formatCode="General" sourceLinked="0"/>
        <c:majorTickMark val="out"/>
        <c:minorTickMark val="none"/>
        <c:tickLblPos val="none"/>
        <c:spPr>
          <a:ln>
            <a:solidFill>
              <a:schemeClr val="tx1"/>
            </a:solidFill>
          </a:ln>
        </c:spPr>
        <c:crossAx val="13480425"/>
        <c:crosses val="autoZero"/>
        <c:auto val="1"/>
        <c:lblOffset val="100"/>
        <c:noMultiLvlLbl val="0"/>
      </c:catAx>
      <c:valAx>
        <c:axId val="13480425"/>
        <c:scaling>
          <c:orientation val="minMax"/>
          <c:max val="3"/>
          <c:min val="-3"/>
        </c:scaling>
        <c:axPos val="b"/>
        <c:majorGridlines>
          <c:spPr>
            <a:ln w="9525">
              <a:solidFill>
                <a:srgbClr val="000000"/>
              </a:solidFill>
              <a:prstDash val="sysDash"/>
            </a:ln>
          </c:spPr>
        </c:majorGridlines>
        <c:delete val="0"/>
        <c:numFmt formatCode="General" sourceLinked="1"/>
        <c:majorTickMark val="out"/>
        <c:minorTickMark val="none"/>
        <c:tickLblPos val="nextTo"/>
        <c:spPr>
          <a:ln w="9525">
            <a:solidFill>
              <a:schemeClr val="tx1"/>
            </a:solidFill>
          </a:ln>
        </c:spPr>
        <c:crossAx val="53693608"/>
        <c:crosses val="autoZero"/>
        <c:crossBetween val="between"/>
        <c:dispUnits/>
        <c:majorUnit val="1"/>
      </c:valAx>
      <c:spPr>
        <a:noFill/>
        <a:ln w="25400">
          <a:noFill/>
        </a:ln>
      </c:spPr>
    </c:plotArea>
    <c:plotVisOnly val="1"/>
    <c:dispBlanksAs val="gap"/>
    <c:showDLblsOverMax val="0"/>
  </c:chart>
  <c:spPr>
    <a:noFill/>
    <a:ln w="9525">
      <a:noFill/>
    </a:ln>
  </c:spPr>
  <c:txPr>
    <a:bodyPr vert="horz" rot="0"/>
    <a:lstStyle/>
    <a:p>
      <a:pPr>
        <a:defRPr lang="en-US" cap="none" sz="800" u="none" baseline="0">
          <a:latin typeface="Arial"/>
          <a:ea typeface="Arial"/>
          <a:cs typeface="Arial"/>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1"/>
          <c:y val="0.03925"/>
          <c:w val="0.6435"/>
          <c:h val="0.90025"/>
        </c:manualLayout>
      </c:layout>
      <c:barChart>
        <c:barDir val="bar"/>
        <c:grouping val="cluster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800" u="none" baseline="0">
                    <a:latin typeface="Arial"/>
                    <a:ea typeface="Arial"/>
                    <a:cs typeface="Arial"/>
                  </a:defRPr>
                </a:pPr>
              </a:p>
            </c:txPr>
            <c:showLegendKey val="0"/>
            <c:showVal val="1"/>
            <c:showBubbleSize val="0"/>
            <c:showCatName val="0"/>
            <c:showSerName val="0"/>
            <c:showPercent val="0"/>
          </c:dLbls>
          <c:cat>
            <c:strRef>
              <c:f>'1 - Daten'!$E$2:$E$7</c:f>
              <c:strCache/>
            </c:strRef>
          </c:cat>
          <c:val>
            <c:numRef>
              <c:f>'1 - Daten'!$F$2:$F$7</c:f>
              <c:numCache/>
            </c:numRef>
          </c:val>
        </c:ser>
        <c:gapWidth val="50"/>
        <c:axId val="54214962"/>
        <c:axId val="18172611"/>
      </c:barChart>
      <c:catAx>
        <c:axId val="54214962"/>
        <c:scaling>
          <c:orientation val="minMax"/>
        </c:scaling>
        <c:axPos val="l"/>
        <c:delete val="0"/>
        <c:numFmt formatCode="General" sourceLinked="0"/>
        <c:majorTickMark val="none"/>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18172611"/>
        <c:crosses val="autoZero"/>
        <c:auto val="1"/>
        <c:lblOffset val="100"/>
        <c:tickLblSkip val="1"/>
        <c:noMultiLvlLbl val="0"/>
      </c:catAx>
      <c:valAx>
        <c:axId val="18172611"/>
        <c:scaling>
          <c:orientation val="minMax"/>
          <c:max val="12"/>
          <c:min val="0"/>
        </c:scaling>
        <c:axPos val="b"/>
        <c:majorGridlines>
          <c:spPr>
            <a:ln w="9525">
              <a:solidFill>
                <a:schemeClr val="tx1"/>
              </a:solidFill>
              <a:prstDash val="sysDash"/>
            </a:ln>
          </c:spPr>
        </c:majorGridlines>
        <c:delete val="0"/>
        <c:numFmt formatCode="General" sourceLinked="1"/>
        <c:majorTickMark val="out"/>
        <c:minorTickMark val="none"/>
        <c:tickLblPos val="none"/>
        <c:spPr>
          <a:ln w="3175">
            <a:noFill/>
          </a:ln>
        </c:spPr>
        <c:crossAx val="54214962"/>
        <c:crosses val="autoZero"/>
        <c:crossBetween val="between"/>
        <c:dispUnits/>
        <c:majorUnit val="8"/>
      </c:valAx>
    </c:plotArea>
    <c:plotVisOnly val="1"/>
    <c:dispBlanksAs val="gap"/>
    <c:showDLblsOverMax val="0"/>
  </c:chart>
  <c:spPr>
    <a:noFill/>
    <a:ln w="3175">
      <a:noFill/>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3"/>
          <c:y val="0.553"/>
          <c:w val="0.19025"/>
          <c:h val="0.2275"/>
        </c:manualLayout>
      </c:layout>
      <c:radarChart>
        <c:radarStyle val="marker"/>
        <c:varyColors val="0"/>
        <c:ser>
          <c:idx val="0"/>
          <c:order val="0"/>
          <c:tx>
            <c:v>Kurzfristig</c:v>
          </c:tx>
          <c:spPr>
            <a:ln w="25400">
              <a:solidFill>
                <a:srgbClr val="CCFF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Lit>
              <c:ptCount val="1"/>
              <c:pt idx="0">
                <c:v>1</c:v>
              </c:pt>
            </c:numLit>
          </c:val>
        </c:ser>
        <c:ser>
          <c:idx val="1"/>
          <c:order val="1"/>
          <c:tx>
            <c:v>Langfristig</c:v>
          </c:tx>
          <c:spPr>
            <a:ln w="254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Lit>
              <c:ptCount val="1"/>
              <c:pt idx="0">
                <c:v>1</c:v>
              </c:pt>
            </c:numLit>
          </c:val>
        </c:ser>
        <c:ser>
          <c:idx val="2"/>
          <c:order val="2"/>
          <c:tx>
            <c:v>Nulllinie</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Lit>
              <c:ptCount val="1"/>
              <c:pt idx="0">
                <c:v>1</c:v>
              </c:pt>
            </c:numLit>
          </c:val>
        </c:ser>
        <c:axId val="29335772"/>
        <c:axId val="62695357"/>
      </c:radarChart>
      <c:catAx>
        <c:axId val="29335772"/>
        <c:scaling>
          <c:orientation val="minMax"/>
        </c:scaling>
        <c:axPos val="b"/>
        <c:majorGridlines>
          <c:spPr>
            <a:ln w="3175">
              <a:solidFill>
                <a:srgbClr val="000000"/>
              </a:solidFill>
              <a:prstDash val="solid"/>
            </a:ln>
          </c:spPr>
        </c:majorGridlines>
        <c:delete val="0"/>
        <c:numFmt formatCode="General" sourceLinked="1"/>
        <c:majorTickMark val="out"/>
        <c:minorTickMark val="none"/>
        <c:tickLblPos val="nextTo"/>
        <c:crossAx val="62695357"/>
        <c:crosses val="autoZero"/>
        <c:auto val="0"/>
        <c:lblOffset val="100"/>
        <c:noMultiLvlLbl val="0"/>
      </c:catAx>
      <c:valAx>
        <c:axId val="62695357"/>
        <c:scaling>
          <c:orientation val="minMax"/>
          <c:max val="1"/>
          <c:min val="-2"/>
        </c:scaling>
        <c:axPos val="l"/>
        <c:majorGridlines>
          <c:spPr>
            <a:ln w="3175">
              <a:solidFill>
                <a:srgbClr val="000000"/>
              </a:solidFill>
              <a:prstDash val="sysDash"/>
            </a:ln>
          </c:spPr>
        </c:majorGridlines>
        <c:delete val="0"/>
        <c:numFmt formatCode="General" sourceLinked="1"/>
        <c:majorTickMark val="cross"/>
        <c:minorTickMark val="none"/>
        <c:tickLblPos val="none"/>
        <c:spPr>
          <a:ln w="3175">
            <a:solidFill>
              <a:srgbClr val="000000"/>
            </a:solidFill>
            <a:prstDash val="solid"/>
          </a:ln>
        </c:spPr>
        <c:crossAx val="29335772"/>
        <c:crosses val="autoZero"/>
        <c:crossBetween val="between"/>
        <c:dispUnits/>
        <c:majorUnit val="1"/>
      </c:valAx>
      <c:spPr>
        <a:noFill/>
        <a:ln w="25400">
          <a:noFill/>
        </a:ln>
      </c:spPr>
    </c:plotArea>
    <c:legend>
      <c:legendPos val="b"/>
      <c:layout>
        <c:manualLayout>
          <c:xMode val="edge"/>
          <c:yMode val="edge"/>
          <c:x val="0.5705"/>
          <c:y val="0.78425"/>
          <c:w val="0.28525"/>
          <c:h val="0.204"/>
        </c:manualLayout>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655"/>
          <c:y val="0.22675"/>
          <c:w val="0.3885"/>
          <c:h val="0.45525"/>
        </c:manualLayout>
      </c:layout>
      <c:radarChart>
        <c:radarStyle val="marker"/>
        <c:varyColors val="0"/>
        <c:ser>
          <c:idx val="0"/>
          <c:order val="0"/>
          <c:tx>
            <c:v>Kurzfristig</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Daten'!$B$1:$B$10</c:f>
              <c:numCache/>
            </c:numRef>
          </c:val>
        </c:ser>
        <c:ser>
          <c:idx val="1"/>
          <c:order val="1"/>
          <c:tx>
            <c:v>Langfristig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FF"/>
                </a:solidFill>
              </a:ln>
            </c:spPr>
            <c:marker>
              <c:symbol val="none"/>
            </c:marker>
          </c:dPt>
          <c:dPt>
            <c:idx val="1"/>
            <c:spPr>
              <a:ln w="25400">
                <a:solidFill>
                  <a:srgbClr val="0000FF"/>
                </a:solidFill>
              </a:ln>
            </c:spPr>
            <c:marker>
              <c:symbol val="none"/>
            </c:marker>
          </c:dPt>
          <c:dPt>
            <c:idx val="2"/>
            <c:spPr>
              <a:ln w="25400">
                <a:solidFill>
                  <a:srgbClr val="0000FF"/>
                </a:solidFill>
              </a:ln>
            </c:spPr>
            <c:marker>
              <c:symbol val="none"/>
            </c:marker>
          </c:dPt>
          <c:dPt>
            <c:idx val="4"/>
            <c:spPr>
              <a:ln w="25400">
                <a:solidFill>
                  <a:srgbClr val="0000FF"/>
                </a:solidFill>
              </a:ln>
            </c:spPr>
            <c:marker>
              <c:symbol val="none"/>
            </c:marker>
          </c:dPt>
          <c:dPt>
            <c:idx val="5"/>
            <c:spPr>
              <a:ln w="25400">
                <a:solidFill>
                  <a:srgbClr val="0000FF"/>
                </a:solidFill>
              </a:ln>
            </c:spPr>
            <c:marker>
              <c:symbol val="none"/>
            </c:marker>
          </c:dPt>
          <c:dPt>
            <c:idx val="6"/>
            <c:spPr>
              <a:ln w="25400">
                <a:solidFill>
                  <a:srgbClr val="0000FF"/>
                </a:solidFill>
              </a:ln>
            </c:spPr>
            <c:marker>
              <c:symbol val="none"/>
            </c:marker>
          </c:dPt>
          <c:dPt>
            <c:idx val="7"/>
            <c:spPr>
              <a:ln w="25400">
                <a:solidFill>
                  <a:srgbClr val="0000FF"/>
                </a:solidFill>
              </a:ln>
            </c:spPr>
            <c:marker>
              <c:symbol val="none"/>
            </c:marker>
          </c:dPt>
          <c:dPt>
            <c:idx val="8"/>
            <c:spPr>
              <a:ln w="25400">
                <a:solidFill>
                  <a:srgbClr val="0000FF"/>
                </a:solidFill>
              </a:ln>
            </c:spPr>
            <c:marker>
              <c:symbol val="none"/>
            </c:marker>
          </c:dPt>
          <c:dPt>
            <c:idx val="9"/>
            <c:spPr>
              <a:ln w="25400">
                <a:solidFill>
                  <a:srgbClr val="0000FF"/>
                </a:solidFill>
              </a:ln>
            </c:spPr>
            <c:marker>
              <c:symbol val="none"/>
            </c:marker>
          </c:dPt>
          <c:dLbls>
            <c:numFmt formatCode="General" sourceLinked="1"/>
            <c:showLegendKey val="0"/>
            <c:showVal val="0"/>
            <c:showBubbleSize val="0"/>
            <c:showCatName val="0"/>
            <c:showSerName val="0"/>
            <c:showPercent val="0"/>
          </c:dLbls>
          <c:cat>
            <c:strRef>
              <c:f>'2a - Daten'!$A$1:$A$10</c:f>
              <c:strCache/>
            </c:strRef>
          </c:cat>
          <c:val>
            <c:numRef>
              <c:f>'2a - Daten'!$C$1:$C$10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Daten'!$D$1:$D$10</c:f>
              <c:numCache/>
            </c:numRef>
          </c:val>
        </c:ser>
        <c:axId val="27387302"/>
        <c:axId val="45159127"/>
      </c:radarChart>
      <c:catAx>
        <c:axId val="27387302"/>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45159127"/>
        <c:crosses val="autoZero"/>
        <c:auto val="1"/>
        <c:lblOffset val="100"/>
        <c:noMultiLvlLbl val="0"/>
      </c:catAx>
      <c:valAx>
        <c:axId val="45159127"/>
        <c:scaling>
          <c:orientation val="minMax"/>
          <c:max val="3"/>
          <c:min val="-3"/>
        </c:scaling>
        <c:axPos val="l"/>
        <c:majorGridlines>
          <c:spPr>
            <a:ln w="9525">
              <a:solidFill>
                <a:schemeClr val="tx1"/>
              </a:solidFill>
              <a:prstDash val="sysDash"/>
            </a:ln>
          </c:spPr>
        </c:majorGridlines>
        <c:delete val="0"/>
        <c:numFmt formatCode="General" sourceLinked="1"/>
        <c:majorTickMark val="cross"/>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27387302"/>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825"/>
          <c:y val="0.22075"/>
          <c:w val="0.403"/>
          <c:h val="0.47175"/>
        </c:manualLayout>
      </c:layout>
      <c:radarChart>
        <c:radarStyle val="marker"/>
        <c:varyColors val="0"/>
        <c:ser>
          <c:idx val="0"/>
          <c:order val="0"/>
          <c:tx>
            <c:v>Kurzfristig</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Daten'!$E$1:$E$10</c:f>
              <c:numCache/>
            </c:numRef>
          </c:val>
        </c:ser>
        <c:ser>
          <c:idx val="1"/>
          <c:order val="1"/>
          <c:tx>
            <c:v>Langfristig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FF"/>
                </a:solidFill>
              </a:ln>
            </c:spPr>
            <c:marker>
              <c:symbol val="none"/>
            </c:marker>
          </c:dPt>
          <c:dPt>
            <c:idx val="1"/>
            <c:spPr>
              <a:ln w="25400">
                <a:solidFill>
                  <a:srgbClr val="0000FF"/>
                </a:solidFill>
              </a:ln>
            </c:spPr>
            <c:marker>
              <c:symbol val="none"/>
            </c:marker>
          </c:dPt>
          <c:dPt>
            <c:idx val="2"/>
            <c:spPr>
              <a:ln w="25400">
                <a:solidFill>
                  <a:srgbClr val="0000FF"/>
                </a:solidFill>
              </a:ln>
            </c:spPr>
            <c:marker>
              <c:symbol val="none"/>
            </c:marker>
          </c:dPt>
          <c:dPt>
            <c:idx val="4"/>
            <c:spPr>
              <a:ln w="25400">
                <a:solidFill>
                  <a:srgbClr val="0000FF"/>
                </a:solidFill>
              </a:ln>
            </c:spPr>
            <c:marker>
              <c:symbol val="none"/>
            </c:marker>
          </c:dPt>
          <c:dPt>
            <c:idx val="5"/>
            <c:spPr>
              <a:ln w="25400">
                <a:solidFill>
                  <a:srgbClr val="0000FF"/>
                </a:solidFill>
              </a:ln>
            </c:spPr>
            <c:marker>
              <c:symbol val="none"/>
            </c:marker>
          </c:dPt>
          <c:dPt>
            <c:idx val="6"/>
            <c:spPr>
              <a:ln w="25400">
                <a:solidFill>
                  <a:srgbClr val="0000FF"/>
                </a:solidFill>
              </a:ln>
            </c:spPr>
            <c:marker>
              <c:symbol val="none"/>
            </c:marker>
          </c:dPt>
          <c:dPt>
            <c:idx val="7"/>
            <c:spPr>
              <a:ln w="25400">
                <a:solidFill>
                  <a:srgbClr val="0000FF"/>
                </a:solidFill>
              </a:ln>
            </c:spPr>
            <c:marker>
              <c:symbol val="none"/>
            </c:marker>
          </c:dPt>
          <c:dPt>
            <c:idx val="8"/>
            <c:spPr>
              <a:ln w="25400">
                <a:solidFill>
                  <a:srgbClr val="0000FF"/>
                </a:solidFill>
              </a:ln>
            </c:spPr>
            <c:marker>
              <c:symbol val="none"/>
            </c:marker>
          </c:dPt>
          <c:dPt>
            <c:idx val="9"/>
            <c:spPr>
              <a:ln w="25400">
                <a:solidFill>
                  <a:srgbClr val="0000FF"/>
                </a:solidFill>
              </a:ln>
            </c:spPr>
            <c:marker>
              <c:symbol val="none"/>
            </c:marker>
          </c:dPt>
          <c:dLbls>
            <c:numFmt formatCode="General" sourceLinked="1"/>
            <c:showLegendKey val="0"/>
            <c:showVal val="0"/>
            <c:showBubbleSize val="0"/>
            <c:showCatName val="0"/>
            <c:showSerName val="0"/>
            <c:showPercent val="0"/>
          </c:dLbls>
          <c:cat>
            <c:strRef>
              <c:f>'2a - Daten'!$A$1:$A$10</c:f>
              <c:strCache/>
            </c:strRef>
          </c:cat>
          <c:val>
            <c:numRef>
              <c:f>'2a - Daten'!$F$1:$F$10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Daten'!$D$1:$D$10</c:f>
              <c:numCache/>
            </c:numRef>
          </c:val>
        </c:ser>
        <c:axId val="3778960"/>
        <c:axId val="34010641"/>
      </c:radarChart>
      <c:catAx>
        <c:axId val="3778960"/>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34010641"/>
        <c:crosses val="autoZero"/>
        <c:auto val="1"/>
        <c:lblOffset val="100"/>
        <c:noMultiLvlLbl val="0"/>
      </c:catAx>
      <c:valAx>
        <c:axId val="34010641"/>
        <c:scaling>
          <c:orientation val="minMax"/>
          <c:max val="1"/>
          <c:min val="-2"/>
        </c:scaling>
        <c:axPos val="l"/>
        <c:majorGridlines>
          <c:spPr>
            <a:ln w="9525">
              <a:solidFill>
                <a:schemeClr val="tx1"/>
              </a:solidFill>
              <a:prstDash val="sysDash"/>
            </a:ln>
          </c:spPr>
        </c:majorGridlines>
        <c:delete val="0"/>
        <c:numFmt formatCode="General" sourceLinked="1"/>
        <c:majorTickMark val="cross"/>
        <c:minorTickMark val="none"/>
        <c:tickLblPos val="none"/>
        <c:spPr>
          <a:ln w="9525">
            <a:solidFill>
              <a:schemeClr val="tx1"/>
            </a:solidFill>
          </a:ln>
        </c:spPr>
        <c:txPr>
          <a:bodyPr/>
          <a:lstStyle/>
          <a:p>
            <a:pPr>
              <a:defRPr lang="en-US" cap="none" sz="800" u="none" baseline="0">
                <a:latin typeface="Arial"/>
                <a:ea typeface="Arial"/>
                <a:cs typeface="Arial"/>
              </a:defRPr>
            </a:pPr>
          </a:p>
        </c:txPr>
        <c:crossAx val="3778960"/>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91"/>
          <c:y val="0.036"/>
          <c:w val="0.35825"/>
          <c:h val="0.857"/>
        </c:manualLayout>
      </c:layout>
      <c:barChart>
        <c:barDir val="bar"/>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'2a - Daten'!$C$12:$C$21</c:f>
              <c:numCache/>
            </c:numRef>
          </c:val>
        </c:ser>
        <c:ser>
          <c:idx val="0"/>
          <c:order val="1"/>
          <c:spPr>
            <a:solidFill>
              <a:srgbClr val="99CC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'2a - Daten'!$B$12:$B$21</c:f>
              <c:numCache/>
            </c:numRef>
          </c:val>
        </c:ser>
        <c:axId val="37660314"/>
        <c:axId val="3398507"/>
      </c:barChart>
      <c:catAx>
        <c:axId val="37660314"/>
        <c:scaling>
          <c:orientation val="minMax"/>
        </c:scaling>
        <c:axPos val="l"/>
        <c:delete val="0"/>
        <c:numFmt formatCode="General" sourceLinked="0"/>
        <c:majorTickMark val="out"/>
        <c:minorTickMark val="none"/>
        <c:tickLblPos val="none"/>
        <c:spPr>
          <a:ln>
            <a:solidFill>
              <a:schemeClr val="tx1"/>
            </a:solidFill>
          </a:ln>
        </c:spPr>
        <c:crossAx val="3398507"/>
        <c:crosses val="autoZero"/>
        <c:auto val="1"/>
        <c:lblOffset val="100"/>
        <c:noMultiLvlLbl val="0"/>
      </c:catAx>
      <c:valAx>
        <c:axId val="3398507"/>
        <c:scaling>
          <c:orientation val="minMax"/>
          <c:max val="3"/>
          <c:min val="-3"/>
        </c:scaling>
        <c:axPos val="b"/>
        <c:majorGridlines>
          <c:spPr>
            <a:ln w="9525">
              <a:solidFill>
                <a:srgbClr val="000000"/>
              </a:solidFill>
              <a:prstDash val="sysDash"/>
            </a:ln>
          </c:spPr>
        </c:majorGridlines>
        <c:delete val="0"/>
        <c:numFmt formatCode="General" sourceLinked="1"/>
        <c:majorTickMark val="out"/>
        <c:minorTickMark val="none"/>
        <c:tickLblPos val="nextTo"/>
        <c:spPr>
          <a:ln w="9525">
            <a:solidFill>
              <a:schemeClr val="tx1"/>
            </a:solidFill>
          </a:ln>
        </c:spPr>
        <c:crossAx val="37660314"/>
        <c:crosses val="autoZero"/>
        <c:crossBetween val="between"/>
        <c:dispUnits/>
        <c:majorUnit val="1"/>
      </c:valAx>
      <c:spPr>
        <a:noFill/>
        <a:ln w="25400">
          <a:noFill/>
        </a:ln>
      </c:spPr>
    </c:plotArea>
    <c:plotVisOnly val="1"/>
    <c:dispBlanksAs val="gap"/>
    <c:showDLblsOverMax val="0"/>
  </c:chart>
  <c:spPr>
    <a:noFill/>
    <a:ln w="3175">
      <a:noFill/>
    </a:ln>
  </c:spPr>
  <c:txPr>
    <a:bodyPr vert="horz" rot="0"/>
    <a:lstStyle/>
    <a:p>
      <a:pPr>
        <a:defRPr lang="en-US" cap="none" sz="800" u="none" baseline="0">
          <a:latin typeface="Arial"/>
          <a:ea typeface="Arial"/>
          <a:cs typeface="Arial"/>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3"/>
          <c:y val="0.287"/>
          <c:w val="0.35375"/>
          <c:h val="0.423"/>
        </c:manualLayout>
      </c:layout>
      <c:radarChart>
        <c:radarStyle val="marker"/>
        <c:varyColors val="0"/>
        <c:ser>
          <c:idx val="0"/>
          <c:order val="0"/>
          <c:tx>
            <c:v>Kurzfristig</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Daten'!$B$1:$B$10</c:f>
              <c:numCache/>
            </c:numRef>
          </c:val>
        </c:ser>
        <c:ser>
          <c:idx val="1"/>
          <c:order val="1"/>
          <c:tx>
            <c:v>Langfristig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0000"/>
                </a:solidFill>
              </a:ln>
            </c:spPr>
            <c:marker>
              <c:symbol val="none"/>
            </c:marker>
          </c:dPt>
          <c:dPt>
            <c:idx val="1"/>
            <c:spPr>
              <a:ln w="25400">
                <a:solidFill>
                  <a:srgbClr val="FF0000"/>
                </a:solidFill>
              </a:ln>
            </c:spPr>
            <c:marker>
              <c:symbol val="none"/>
            </c:marker>
          </c:dPt>
          <c:dPt>
            <c:idx val="2"/>
            <c:spPr>
              <a:ln w="25400">
                <a:solidFill>
                  <a:srgbClr val="FF0000"/>
                </a:solidFill>
              </a:ln>
            </c:spPr>
            <c:marker>
              <c:symbol val="none"/>
            </c:marker>
          </c:dPt>
          <c:dPt>
            <c:idx val="4"/>
            <c:spPr>
              <a:ln w="25400">
                <a:solidFill>
                  <a:srgbClr val="FF0000"/>
                </a:solidFill>
              </a:ln>
            </c:spPr>
            <c:marker>
              <c:symbol val="none"/>
            </c:marker>
          </c:dPt>
          <c:dPt>
            <c:idx val="5"/>
            <c:spPr>
              <a:ln w="25400">
                <a:solidFill>
                  <a:srgbClr val="FF0000"/>
                </a:solidFill>
              </a:ln>
            </c:spPr>
            <c:marker>
              <c:symbol val="none"/>
            </c:marker>
          </c:dPt>
          <c:dPt>
            <c:idx val="6"/>
            <c:spPr>
              <a:ln w="25400">
                <a:solidFill>
                  <a:srgbClr val="FF0000"/>
                </a:solidFill>
              </a:ln>
            </c:spPr>
            <c:marker>
              <c:symbol val="none"/>
            </c:marker>
          </c:dPt>
          <c:dPt>
            <c:idx val="7"/>
            <c:spPr>
              <a:ln w="25400">
                <a:solidFill>
                  <a:srgbClr val="FF0000"/>
                </a:solidFill>
              </a:ln>
            </c:spPr>
            <c:marker>
              <c:symbol val="none"/>
            </c:marker>
          </c:dPt>
          <c:dPt>
            <c:idx val="8"/>
            <c:spPr>
              <a:ln w="25400">
                <a:solidFill>
                  <a:srgbClr val="FF0000"/>
                </a:solidFill>
              </a:ln>
            </c:spPr>
            <c:marker>
              <c:symbol val="none"/>
            </c:marker>
          </c:dPt>
          <c:dPt>
            <c:idx val="9"/>
            <c:spPr>
              <a:ln w="25400">
                <a:solidFill>
                  <a:srgbClr val="FF0000"/>
                </a:solidFill>
              </a:ln>
            </c:spPr>
            <c:marker>
              <c:symbol val="none"/>
            </c:marker>
          </c:dPt>
          <c:dLbls>
            <c:numFmt formatCode="General" sourceLinked="1"/>
            <c:showLegendKey val="0"/>
            <c:showVal val="0"/>
            <c:showBubbleSize val="0"/>
            <c:showCatName val="0"/>
            <c:showSerName val="0"/>
            <c:showPercent val="0"/>
          </c:dLbls>
          <c:cat>
            <c:strRef>
              <c:f>'2b - Daten'!$A$1:$A$10</c:f>
              <c:strCache/>
            </c:strRef>
          </c:cat>
          <c:val>
            <c:numRef>
              <c:f>'2b - Daten'!$C$1:$C$10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Daten'!$D$1:$D$10</c:f>
              <c:numCache/>
            </c:numRef>
          </c:val>
        </c:ser>
        <c:axId val="30586564"/>
        <c:axId val="6843621"/>
      </c:radarChart>
      <c:catAx>
        <c:axId val="30586564"/>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6843621"/>
        <c:crosses val="autoZero"/>
        <c:auto val="1"/>
        <c:lblOffset val="100"/>
        <c:noMultiLvlLbl val="0"/>
      </c:catAx>
      <c:valAx>
        <c:axId val="6843621"/>
        <c:scaling>
          <c:orientation val="minMax"/>
          <c:max val="3"/>
          <c:min val="-3"/>
        </c:scaling>
        <c:axPos val="l"/>
        <c:majorGridlines>
          <c:spPr>
            <a:ln w="9525">
              <a:solidFill>
                <a:schemeClr val="tx1"/>
              </a:solidFill>
              <a:prstDash val="sysDash"/>
            </a:ln>
          </c:spPr>
        </c:majorGridlines>
        <c:delete val="0"/>
        <c:numFmt formatCode="General" sourceLinked="1"/>
        <c:majorTickMark val="cross"/>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30586564"/>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2"/>
          <c:y val="0.24175"/>
          <c:w val="0.413"/>
          <c:h val="0.483"/>
        </c:manualLayout>
      </c:layout>
      <c:radarChart>
        <c:radarStyle val="marker"/>
        <c:varyColors val="0"/>
        <c:ser>
          <c:idx val="0"/>
          <c:order val="0"/>
          <c:tx>
            <c:v>Kurzfristig</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Daten'!$B$1:$B$10</c:f>
              <c:numCache/>
            </c:numRef>
          </c:val>
        </c:ser>
        <c:ser>
          <c:idx val="1"/>
          <c:order val="1"/>
          <c:tx>
            <c:v>Langfristig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FF"/>
                </a:solidFill>
              </a:ln>
            </c:spPr>
            <c:marker>
              <c:symbol val="none"/>
            </c:marker>
          </c:dPt>
          <c:dPt>
            <c:idx val="1"/>
            <c:spPr>
              <a:ln w="25400">
                <a:solidFill>
                  <a:srgbClr val="0000FF"/>
                </a:solidFill>
              </a:ln>
            </c:spPr>
            <c:marker>
              <c:symbol val="none"/>
            </c:marker>
          </c:dPt>
          <c:dPt>
            <c:idx val="2"/>
            <c:spPr>
              <a:ln w="25400">
                <a:solidFill>
                  <a:srgbClr val="0000FF"/>
                </a:solidFill>
              </a:ln>
            </c:spPr>
            <c:marker>
              <c:symbol val="none"/>
            </c:marker>
          </c:dPt>
          <c:dPt>
            <c:idx val="4"/>
            <c:spPr>
              <a:ln w="25400">
                <a:solidFill>
                  <a:srgbClr val="0000FF"/>
                </a:solidFill>
              </a:ln>
            </c:spPr>
            <c:marker>
              <c:symbol val="none"/>
            </c:marker>
          </c:dPt>
          <c:dPt>
            <c:idx val="5"/>
            <c:spPr>
              <a:ln w="25400">
                <a:solidFill>
                  <a:srgbClr val="0000FF"/>
                </a:solidFill>
              </a:ln>
            </c:spPr>
            <c:marker>
              <c:symbol val="none"/>
            </c:marker>
          </c:dPt>
          <c:dPt>
            <c:idx val="6"/>
            <c:spPr>
              <a:ln w="25400">
                <a:solidFill>
                  <a:srgbClr val="0000FF"/>
                </a:solidFill>
              </a:ln>
            </c:spPr>
            <c:marker>
              <c:symbol val="none"/>
            </c:marker>
          </c:dPt>
          <c:dPt>
            <c:idx val="7"/>
            <c:spPr>
              <a:ln w="25400">
                <a:solidFill>
                  <a:srgbClr val="0000FF"/>
                </a:solidFill>
              </a:ln>
            </c:spPr>
            <c:marker>
              <c:symbol val="none"/>
            </c:marker>
          </c:dPt>
          <c:dPt>
            <c:idx val="8"/>
            <c:spPr>
              <a:ln w="25400">
                <a:solidFill>
                  <a:srgbClr val="0000FF"/>
                </a:solidFill>
              </a:ln>
            </c:spPr>
            <c:marker>
              <c:symbol val="none"/>
            </c:marker>
          </c:dPt>
          <c:dPt>
            <c:idx val="9"/>
            <c:spPr>
              <a:ln w="25400">
                <a:solidFill>
                  <a:srgbClr val="0000FF"/>
                </a:solidFill>
              </a:ln>
            </c:spPr>
            <c:marker>
              <c:symbol val="none"/>
            </c:marker>
          </c:dPt>
          <c:dLbls>
            <c:numFmt formatCode="General" sourceLinked="1"/>
            <c:showLegendKey val="0"/>
            <c:showVal val="0"/>
            <c:showBubbleSize val="0"/>
            <c:showCatName val="0"/>
            <c:showSerName val="0"/>
            <c:showPercent val="0"/>
          </c:dLbls>
          <c:cat>
            <c:strRef>
              <c:f>'2a - Daten'!$A$1:$A$10</c:f>
              <c:strCache/>
            </c:strRef>
          </c:cat>
          <c:val>
            <c:numRef>
              <c:f>'2a - Daten'!$C$1:$C$10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Daten'!$D$1:$D$10</c:f>
              <c:numCache/>
            </c:numRef>
          </c:val>
        </c:ser>
        <c:axId val="39782944"/>
        <c:axId val="22502177"/>
      </c:radarChart>
      <c:catAx>
        <c:axId val="39782944"/>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22502177"/>
        <c:crosses val="autoZero"/>
        <c:auto val="1"/>
        <c:lblOffset val="100"/>
        <c:noMultiLvlLbl val="0"/>
      </c:catAx>
      <c:valAx>
        <c:axId val="22502177"/>
        <c:scaling>
          <c:orientation val="minMax"/>
          <c:max val="3"/>
          <c:min val="-3"/>
        </c:scaling>
        <c:axPos val="l"/>
        <c:majorGridlines>
          <c:spPr>
            <a:ln w="9525">
              <a:solidFill>
                <a:schemeClr val="tx1"/>
              </a:solidFill>
              <a:prstDash val="sysDash"/>
            </a:ln>
          </c:spPr>
        </c:majorGridlines>
        <c:delete val="0"/>
        <c:numFmt formatCode="General" sourceLinked="1"/>
        <c:majorTickMark val="cross"/>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39782944"/>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25"/>
          <c:y val="0.27075"/>
          <c:w val="0.3345"/>
          <c:h val="0.40025"/>
        </c:manualLayout>
      </c:layout>
      <c:radarChart>
        <c:radarStyle val="marker"/>
        <c:varyColors val="0"/>
        <c:ser>
          <c:idx val="0"/>
          <c:order val="0"/>
          <c:tx>
            <c:v>Kurzfristig</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Daten'!$E$1:$E$10</c:f>
              <c:numCache/>
            </c:numRef>
          </c:val>
        </c:ser>
        <c:ser>
          <c:idx val="1"/>
          <c:order val="1"/>
          <c:tx>
            <c:v>Langfristig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0000"/>
                </a:solidFill>
              </a:ln>
            </c:spPr>
            <c:marker>
              <c:symbol val="none"/>
            </c:marker>
          </c:dPt>
          <c:dPt>
            <c:idx val="1"/>
            <c:spPr>
              <a:ln w="25400">
                <a:solidFill>
                  <a:srgbClr val="FF0000"/>
                </a:solidFill>
              </a:ln>
            </c:spPr>
            <c:marker>
              <c:symbol val="none"/>
            </c:marker>
          </c:dPt>
          <c:dPt>
            <c:idx val="2"/>
            <c:spPr>
              <a:ln w="25400">
                <a:solidFill>
                  <a:srgbClr val="FF0000"/>
                </a:solidFill>
              </a:ln>
            </c:spPr>
            <c:marker>
              <c:symbol val="none"/>
            </c:marker>
          </c:dPt>
          <c:dPt>
            <c:idx val="4"/>
            <c:spPr>
              <a:ln w="25400">
                <a:solidFill>
                  <a:srgbClr val="FF0000"/>
                </a:solidFill>
              </a:ln>
            </c:spPr>
            <c:marker>
              <c:symbol val="none"/>
            </c:marker>
          </c:dPt>
          <c:dPt>
            <c:idx val="5"/>
            <c:spPr>
              <a:ln w="25400">
                <a:solidFill>
                  <a:srgbClr val="FF0000"/>
                </a:solidFill>
              </a:ln>
            </c:spPr>
            <c:marker>
              <c:symbol val="none"/>
            </c:marker>
          </c:dPt>
          <c:dPt>
            <c:idx val="6"/>
            <c:spPr>
              <a:ln w="25400">
                <a:solidFill>
                  <a:srgbClr val="FF0000"/>
                </a:solidFill>
              </a:ln>
            </c:spPr>
            <c:marker>
              <c:symbol val="none"/>
            </c:marker>
          </c:dPt>
          <c:dPt>
            <c:idx val="7"/>
            <c:spPr>
              <a:ln w="25400">
                <a:solidFill>
                  <a:srgbClr val="FF0000"/>
                </a:solidFill>
              </a:ln>
            </c:spPr>
            <c:marker>
              <c:symbol val="none"/>
            </c:marker>
          </c:dPt>
          <c:dPt>
            <c:idx val="8"/>
            <c:spPr>
              <a:ln w="25400">
                <a:solidFill>
                  <a:srgbClr val="FF0000"/>
                </a:solidFill>
              </a:ln>
            </c:spPr>
            <c:marker>
              <c:symbol val="none"/>
            </c:marker>
          </c:dPt>
          <c:dPt>
            <c:idx val="9"/>
            <c:spPr>
              <a:ln w="25400">
                <a:solidFill>
                  <a:srgbClr val="FF0000"/>
                </a:solidFill>
              </a:ln>
            </c:spPr>
            <c:marker>
              <c:symbol val="none"/>
            </c:marker>
          </c:dPt>
          <c:dLbls>
            <c:numFmt formatCode="General" sourceLinked="1"/>
            <c:showLegendKey val="0"/>
            <c:showVal val="0"/>
            <c:showBubbleSize val="0"/>
            <c:showCatName val="0"/>
            <c:showSerName val="0"/>
            <c:showPercent val="0"/>
          </c:dLbls>
          <c:cat>
            <c:strRef>
              <c:f>'2b - Daten'!$A$1:$A$10</c:f>
              <c:strCache/>
            </c:strRef>
          </c:cat>
          <c:val>
            <c:numRef>
              <c:f>'2b - Daten'!$F$1:$F$10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'2a - Daten'!$D$1:$D$10</c:f>
              <c:numCache/>
            </c:numRef>
          </c:val>
        </c:ser>
        <c:axId val="61592590"/>
        <c:axId val="17462399"/>
      </c:radarChart>
      <c:catAx>
        <c:axId val="61592590"/>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17462399"/>
        <c:crosses val="autoZero"/>
        <c:auto val="1"/>
        <c:lblOffset val="100"/>
        <c:noMultiLvlLbl val="0"/>
      </c:catAx>
      <c:valAx>
        <c:axId val="17462399"/>
        <c:scaling>
          <c:orientation val="minMax"/>
          <c:max val="1"/>
          <c:min val="-2"/>
        </c:scaling>
        <c:axPos val="l"/>
        <c:majorGridlines>
          <c:spPr>
            <a:ln w="9525">
              <a:solidFill>
                <a:schemeClr val="tx1"/>
              </a:solidFill>
              <a:prstDash val="sysDash"/>
            </a:ln>
          </c:spPr>
        </c:majorGridlines>
        <c:delete val="0"/>
        <c:numFmt formatCode="General" sourceLinked="1"/>
        <c:majorTickMark val="cross"/>
        <c:minorTickMark val="none"/>
        <c:tickLblPos val="none"/>
        <c:spPr>
          <a:ln w="9525">
            <a:solidFill>
              <a:schemeClr val="tx1"/>
            </a:solidFill>
          </a:ln>
        </c:spPr>
        <c:txPr>
          <a:bodyPr/>
          <a:lstStyle/>
          <a:p>
            <a:pPr>
              <a:defRPr lang="en-US" cap="none" sz="800" u="none" baseline="0">
                <a:latin typeface="Arial"/>
                <a:ea typeface="Arial"/>
                <a:cs typeface="Arial"/>
              </a:defRPr>
            </a:pPr>
          </a:p>
        </c:txPr>
        <c:crossAx val="61592590"/>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91"/>
          <c:y val="0.036"/>
          <c:w val="0.35825"/>
          <c:h val="0.857"/>
        </c:manualLayout>
      </c:layout>
      <c:barChart>
        <c:barDir val="bar"/>
        <c:grouping val="clustered"/>
        <c:varyColors val="0"/>
        <c:ser>
          <c:idx val="1"/>
          <c:order val="0"/>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'2b - Daten'!$C$12:$C$21</c:f>
              <c:numCache/>
            </c:numRef>
          </c:val>
        </c:ser>
        <c:ser>
          <c:idx val="0"/>
          <c:order val="1"/>
          <c:spPr>
            <a:solidFill>
              <a:srgbClr val="FF99C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'2a - Daten'!$A$12:$A$21</c:f>
              <c:strCache/>
            </c:strRef>
          </c:cat>
          <c:val>
            <c:numRef>
              <c:f>'2b - Daten'!$B$12:$B$21</c:f>
              <c:numCache/>
            </c:numRef>
          </c:val>
        </c:ser>
        <c:axId val="22943864"/>
        <c:axId val="5168185"/>
      </c:barChart>
      <c:catAx>
        <c:axId val="22943864"/>
        <c:scaling>
          <c:orientation val="minMax"/>
        </c:scaling>
        <c:axPos val="l"/>
        <c:delete val="0"/>
        <c:numFmt formatCode="General" sourceLinked="0"/>
        <c:majorTickMark val="out"/>
        <c:minorTickMark val="none"/>
        <c:tickLblPos val="none"/>
        <c:spPr>
          <a:ln>
            <a:solidFill>
              <a:schemeClr val="tx1"/>
            </a:solidFill>
          </a:ln>
        </c:spPr>
        <c:crossAx val="5168185"/>
        <c:crosses val="autoZero"/>
        <c:auto val="1"/>
        <c:lblOffset val="100"/>
        <c:noMultiLvlLbl val="0"/>
      </c:catAx>
      <c:valAx>
        <c:axId val="5168185"/>
        <c:scaling>
          <c:orientation val="minMax"/>
          <c:max val="3"/>
          <c:min val="-3"/>
        </c:scaling>
        <c:axPos val="b"/>
        <c:majorGridlines>
          <c:spPr>
            <a:ln w="9525">
              <a:solidFill>
                <a:srgbClr val="000000"/>
              </a:solidFill>
              <a:prstDash val="sysDash"/>
            </a:ln>
          </c:spPr>
        </c:majorGridlines>
        <c:delete val="0"/>
        <c:numFmt formatCode="General" sourceLinked="1"/>
        <c:majorTickMark val="out"/>
        <c:minorTickMark val="none"/>
        <c:tickLblPos val="nextTo"/>
        <c:spPr>
          <a:ln w="9525">
            <a:solidFill>
              <a:schemeClr val="tx1"/>
            </a:solidFill>
          </a:ln>
        </c:spPr>
        <c:crossAx val="22943864"/>
        <c:crosses val="autoZero"/>
        <c:crossBetween val="between"/>
        <c:dispUnits/>
        <c:majorUnit val="1"/>
      </c:valAx>
      <c:spPr>
        <a:noFill/>
        <a:ln w="25400">
          <a:noFill/>
        </a:ln>
      </c:spPr>
    </c:plotArea>
    <c:plotVisOnly val="1"/>
    <c:dispBlanksAs val="gap"/>
    <c:showDLblsOverMax val="0"/>
  </c:chart>
  <c:spPr>
    <a:noFill/>
    <a:ln w="3175">
      <a:noFill/>
    </a:ln>
  </c:spPr>
  <c:txPr>
    <a:bodyPr vert="horz" rot="0"/>
    <a:lstStyle/>
    <a:p>
      <a:pPr>
        <a:defRPr lang="en-US" cap="none" sz="800" u="none" baseline="0">
          <a:latin typeface="Arial"/>
          <a:ea typeface="Arial"/>
          <a:cs typeface="Arial"/>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175"/>
          <c:y val="0.22675"/>
          <c:w val="0.43225"/>
          <c:h val="0.5105"/>
        </c:manualLayout>
      </c:layout>
      <c:radarChart>
        <c:radarStyle val="marker"/>
        <c:varyColors val="0"/>
        <c:ser>
          <c:idx val="0"/>
          <c:order val="0"/>
          <c:tx>
            <c:v>Kurzfristig</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Daten'!$B$1:$B$10</c:f>
              <c:numCache/>
            </c:numRef>
          </c:val>
        </c:ser>
        <c:ser>
          <c:idx val="1"/>
          <c:order val="1"/>
          <c:tx>
            <c:v>Langfristig</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8000"/>
                </a:solidFill>
              </a:ln>
            </c:spPr>
            <c:marker>
              <c:symbol val="none"/>
            </c:marker>
          </c:dPt>
          <c:dPt>
            <c:idx val="1"/>
            <c:spPr>
              <a:ln w="25400">
                <a:solidFill>
                  <a:srgbClr val="008000"/>
                </a:solidFill>
              </a:ln>
            </c:spPr>
            <c:marker>
              <c:symbol val="none"/>
            </c:marker>
          </c:dPt>
          <c:dPt>
            <c:idx val="2"/>
            <c:spPr>
              <a:ln w="25400">
                <a:solidFill>
                  <a:srgbClr val="008000"/>
                </a:solidFill>
              </a:ln>
            </c:spPr>
            <c:marker>
              <c:symbol val="none"/>
            </c:marker>
          </c:dPt>
          <c:dPt>
            <c:idx val="4"/>
            <c:spPr>
              <a:ln w="25400">
                <a:solidFill>
                  <a:srgbClr val="008000"/>
                </a:solidFill>
              </a:ln>
            </c:spPr>
            <c:marker>
              <c:symbol val="none"/>
            </c:marker>
          </c:dPt>
          <c:dPt>
            <c:idx val="5"/>
            <c:spPr>
              <a:ln w="25400">
                <a:solidFill>
                  <a:srgbClr val="008000"/>
                </a:solidFill>
              </a:ln>
            </c:spPr>
            <c:marker>
              <c:symbol val="none"/>
            </c:marker>
          </c:dPt>
          <c:dPt>
            <c:idx val="6"/>
            <c:spPr>
              <a:ln w="25400">
                <a:solidFill>
                  <a:srgbClr val="008000"/>
                </a:solidFill>
              </a:ln>
            </c:spPr>
            <c:marker>
              <c:symbol val="none"/>
            </c:marker>
          </c:dPt>
          <c:dPt>
            <c:idx val="7"/>
            <c:spPr>
              <a:ln w="25400">
                <a:solidFill>
                  <a:srgbClr val="008000"/>
                </a:solidFill>
              </a:ln>
            </c:spPr>
            <c:marker>
              <c:symbol val="none"/>
            </c:marker>
          </c:dPt>
          <c:dPt>
            <c:idx val="8"/>
            <c:spPr>
              <a:ln w="25400">
                <a:solidFill>
                  <a:srgbClr val="008000"/>
                </a:solidFill>
              </a:ln>
            </c:spPr>
            <c:marker>
              <c:symbol val="none"/>
            </c:marker>
          </c:dPt>
          <c:dPt>
            <c:idx val="9"/>
            <c:spPr>
              <a:ln w="25400">
                <a:solidFill>
                  <a:srgbClr val="008000"/>
                </a:solidFill>
              </a:ln>
            </c:spPr>
            <c:marker>
              <c:symbol val="none"/>
            </c:marker>
          </c:dPt>
          <c:dLbls>
            <c:numFmt formatCode="General" sourceLinked="1"/>
            <c:showLegendKey val="0"/>
            <c:showVal val="0"/>
            <c:showBubbleSize val="0"/>
            <c:showCatName val="0"/>
            <c:showSerName val="0"/>
            <c:showPercent val="0"/>
          </c:dLbls>
          <c:cat>
            <c:strRef>
              <c:f>'2c - Daten'!$A$1:$A$10</c:f>
              <c:strCache/>
            </c:strRef>
          </c:cat>
          <c:val>
            <c:numRef>
              <c:f>'2c - Daten'!$C$1:$C$10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Daten'!$D$1:$D$10</c:f>
              <c:numCache/>
            </c:numRef>
          </c:val>
        </c:ser>
        <c:axId val="46513666"/>
        <c:axId val="15969811"/>
      </c:radarChart>
      <c:catAx>
        <c:axId val="46513666"/>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15969811"/>
        <c:crosses val="autoZero"/>
        <c:auto val="1"/>
        <c:lblOffset val="100"/>
        <c:noMultiLvlLbl val="0"/>
      </c:catAx>
      <c:valAx>
        <c:axId val="15969811"/>
        <c:scaling>
          <c:orientation val="minMax"/>
          <c:max val="3"/>
          <c:min val="-3"/>
        </c:scaling>
        <c:axPos val="l"/>
        <c:majorGridlines>
          <c:spPr>
            <a:ln w="9525">
              <a:solidFill>
                <a:schemeClr val="tx1"/>
              </a:solidFill>
              <a:prstDash val="sysDash"/>
            </a:ln>
          </c:spPr>
        </c:majorGridlines>
        <c:delete val="0"/>
        <c:numFmt formatCode="General" sourceLinked="1"/>
        <c:majorTickMark val="cross"/>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46513666"/>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175"/>
          <c:y val="0.22675"/>
          <c:w val="0.43225"/>
          <c:h val="0.5105"/>
        </c:manualLayout>
      </c:layout>
      <c:radarChart>
        <c:radarStyle val="marker"/>
        <c:varyColors val="0"/>
        <c:ser>
          <c:idx val="0"/>
          <c:order val="0"/>
          <c:tx>
            <c:v>Kurzfristig</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Daten'!$E$1:$E$10</c:f>
              <c:numCache/>
            </c:numRef>
          </c:val>
        </c:ser>
        <c:ser>
          <c:idx val="1"/>
          <c:order val="1"/>
          <c:tx>
            <c:v>Langfristig</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8000"/>
                </a:solidFill>
              </a:ln>
            </c:spPr>
            <c:marker>
              <c:symbol val="none"/>
            </c:marker>
          </c:dPt>
          <c:dPt>
            <c:idx val="1"/>
            <c:spPr>
              <a:ln w="25400">
                <a:solidFill>
                  <a:srgbClr val="008000"/>
                </a:solidFill>
              </a:ln>
            </c:spPr>
            <c:marker>
              <c:symbol val="none"/>
            </c:marker>
          </c:dPt>
          <c:dPt>
            <c:idx val="2"/>
            <c:spPr>
              <a:ln w="25400">
                <a:solidFill>
                  <a:srgbClr val="008000"/>
                </a:solidFill>
              </a:ln>
            </c:spPr>
            <c:marker>
              <c:symbol val="none"/>
            </c:marker>
          </c:dPt>
          <c:dPt>
            <c:idx val="4"/>
            <c:spPr>
              <a:ln w="25400">
                <a:solidFill>
                  <a:srgbClr val="008000"/>
                </a:solidFill>
              </a:ln>
            </c:spPr>
            <c:marker>
              <c:symbol val="none"/>
            </c:marker>
          </c:dPt>
          <c:dPt>
            <c:idx val="5"/>
            <c:spPr>
              <a:ln w="25400">
                <a:solidFill>
                  <a:srgbClr val="008000"/>
                </a:solidFill>
              </a:ln>
            </c:spPr>
            <c:marker>
              <c:symbol val="none"/>
            </c:marker>
          </c:dPt>
          <c:dPt>
            <c:idx val="6"/>
            <c:spPr>
              <a:ln w="25400">
                <a:solidFill>
                  <a:srgbClr val="008000"/>
                </a:solidFill>
              </a:ln>
            </c:spPr>
            <c:marker>
              <c:symbol val="none"/>
            </c:marker>
          </c:dPt>
          <c:dPt>
            <c:idx val="7"/>
            <c:spPr>
              <a:ln w="25400">
                <a:solidFill>
                  <a:srgbClr val="008000"/>
                </a:solidFill>
              </a:ln>
            </c:spPr>
            <c:marker>
              <c:symbol val="none"/>
            </c:marker>
          </c:dPt>
          <c:dPt>
            <c:idx val="8"/>
            <c:spPr>
              <a:ln w="25400">
                <a:solidFill>
                  <a:srgbClr val="008000"/>
                </a:solidFill>
              </a:ln>
            </c:spPr>
            <c:marker>
              <c:symbol val="none"/>
            </c:marker>
          </c:dPt>
          <c:dPt>
            <c:idx val="9"/>
            <c:spPr>
              <a:ln w="25400">
                <a:solidFill>
                  <a:srgbClr val="008000"/>
                </a:solidFill>
              </a:ln>
            </c:spPr>
            <c:marker>
              <c:symbol val="none"/>
            </c:marker>
          </c:dPt>
          <c:dLbls>
            <c:numFmt formatCode="General" sourceLinked="1"/>
            <c:showLegendKey val="0"/>
            <c:showVal val="0"/>
            <c:showBubbleSize val="0"/>
            <c:showCatName val="0"/>
            <c:showSerName val="0"/>
            <c:showPercent val="0"/>
          </c:dLbls>
          <c:cat>
            <c:strRef>
              <c:f>'2c - Daten'!$A$1:$A$10</c:f>
              <c:strCache/>
            </c:strRef>
          </c:cat>
          <c:val>
            <c:numRef>
              <c:f>'2c - Daten'!$F$1:$F$10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'2a - Daten'!$D$1:$D$10</c:f>
              <c:numCache/>
            </c:numRef>
          </c:val>
        </c:ser>
        <c:axId val="9510572"/>
        <c:axId val="18486285"/>
      </c:radarChart>
      <c:catAx>
        <c:axId val="9510572"/>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18486285"/>
        <c:crosses val="autoZero"/>
        <c:auto val="1"/>
        <c:lblOffset val="100"/>
        <c:noMultiLvlLbl val="0"/>
      </c:catAx>
      <c:valAx>
        <c:axId val="18486285"/>
        <c:scaling>
          <c:orientation val="minMax"/>
          <c:max val="1"/>
          <c:min val="-2"/>
        </c:scaling>
        <c:axPos val="l"/>
        <c:majorGridlines>
          <c:spPr>
            <a:ln w="9525">
              <a:solidFill>
                <a:schemeClr val="tx1"/>
              </a:solidFill>
              <a:prstDash val="sysDash"/>
            </a:ln>
          </c:spPr>
        </c:majorGridlines>
        <c:delete val="0"/>
        <c:numFmt formatCode="General" sourceLinked="1"/>
        <c:majorTickMark val="cross"/>
        <c:minorTickMark val="none"/>
        <c:tickLblPos val="none"/>
        <c:spPr>
          <a:ln w="9525">
            <a:solidFill>
              <a:schemeClr val="tx1"/>
            </a:solidFill>
          </a:ln>
        </c:spPr>
        <c:txPr>
          <a:bodyPr/>
          <a:lstStyle/>
          <a:p>
            <a:pPr>
              <a:defRPr lang="en-US" cap="none" sz="800" u="none" baseline="0">
                <a:latin typeface="Arial"/>
                <a:ea typeface="Arial"/>
                <a:cs typeface="Arial"/>
              </a:defRPr>
            </a:pPr>
          </a:p>
        </c:txPr>
        <c:crossAx val="9510572"/>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91"/>
          <c:y val="0.036"/>
          <c:w val="0.35825"/>
          <c:h val="0.857"/>
        </c:manualLayout>
      </c:layout>
      <c:barChart>
        <c:barDir val="bar"/>
        <c:grouping val="clustered"/>
        <c:varyColors val="0"/>
        <c:ser>
          <c:idx val="1"/>
          <c:order val="0"/>
          <c:spPr>
            <a:solidFill>
              <a:srgbClr val="008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'2c - Daten'!$A$12:$A$21</c:f>
              <c:strCache/>
            </c:strRef>
          </c:cat>
          <c:val>
            <c:numRef>
              <c:f>'2c - Daten'!$C$12:$C$21</c:f>
              <c:numCache/>
            </c:numRef>
          </c:val>
        </c:ser>
        <c:ser>
          <c:idx val="0"/>
          <c:order val="1"/>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'2c - Daten'!$A$12:$A$21</c:f>
              <c:strCache/>
            </c:strRef>
          </c:cat>
          <c:val>
            <c:numRef>
              <c:f>'2c - Daten'!$B$12:$B$21</c:f>
              <c:numCache/>
            </c:numRef>
          </c:val>
        </c:ser>
        <c:axId val="32158838"/>
        <c:axId val="20994087"/>
      </c:barChart>
      <c:catAx>
        <c:axId val="32158838"/>
        <c:scaling>
          <c:orientation val="minMax"/>
        </c:scaling>
        <c:axPos val="l"/>
        <c:delete val="0"/>
        <c:numFmt formatCode="General" sourceLinked="0"/>
        <c:majorTickMark val="out"/>
        <c:minorTickMark val="none"/>
        <c:tickLblPos val="none"/>
        <c:spPr>
          <a:ln>
            <a:solidFill>
              <a:schemeClr val="tx1"/>
            </a:solidFill>
          </a:ln>
        </c:spPr>
        <c:crossAx val="20994087"/>
        <c:crosses val="autoZero"/>
        <c:auto val="1"/>
        <c:lblOffset val="100"/>
        <c:noMultiLvlLbl val="0"/>
      </c:catAx>
      <c:valAx>
        <c:axId val="20994087"/>
        <c:scaling>
          <c:orientation val="minMax"/>
          <c:max val="3"/>
          <c:min val="-3"/>
        </c:scaling>
        <c:axPos val="b"/>
        <c:majorGridlines>
          <c:spPr>
            <a:ln w="9525">
              <a:solidFill>
                <a:srgbClr val="000000"/>
              </a:solidFill>
              <a:prstDash val="sysDash"/>
            </a:ln>
          </c:spPr>
        </c:majorGridlines>
        <c:delete val="0"/>
        <c:numFmt formatCode="General" sourceLinked="1"/>
        <c:majorTickMark val="out"/>
        <c:minorTickMark val="none"/>
        <c:tickLblPos val="nextTo"/>
        <c:spPr>
          <a:ln w="9525">
            <a:solidFill>
              <a:schemeClr val="tx1"/>
            </a:solidFill>
          </a:ln>
        </c:spPr>
        <c:crossAx val="32158838"/>
        <c:crosses val="autoZero"/>
        <c:crossBetween val="between"/>
        <c:dispUnits/>
        <c:majorUnit val="1"/>
      </c:valAx>
      <c:spPr>
        <a:noFill/>
        <a:ln w="25400">
          <a:noFill/>
        </a:ln>
      </c:spPr>
    </c:plotArea>
    <c:plotVisOnly val="1"/>
    <c:dispBlanksAs val="gap"/>
    <c:showDLblsOverMax val="0"/>
  </c:chart>
  <c:spPr>
    <a:noFill/>
    <a:ln w="3175">
      <a:noFill/>
    </a:ln>
  </c:spPr>
  <c:txPr>
    <a:bodyPr vert="horz" rot="0"/>
    <a:lstStyle/>
    <a:p>
      <a:pPr>
        <a:defRPr lang="en-US" cap="none" sz="800" u="none" baseline="0">
          <a:latin typeface="Arial"/>
          <a:ea typeface="Arial"/>
          <a:cs typeface="Arial"/>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27"/>
          <c:y val="0.04975"/>
          <c:w val="0.5145"/>
          <c:h val="0.90025"/>
        </c:manualLayout>
      </c:layout>
      <c:barChart>
        <c:barDir val="bar"/>
        <c:grouping val="cluster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800" u="none" baseline="0">
                    <a:latin typeface="Arial"/>
                    <a:ea typeface="Arial"/>
                    <a:cs typeface="Arial"/>
                  </a:defRPr>
                </a:pPr>
              </a:p>
            </c:txPr>
            <c:showLegendKey val="0"/>
            <c:showVal val="1"/>
            <c:showBubbleSize val="0"/>
            <c:showCatName val="0"/>
            <c:showSerName val="0"/>
            <c:showPercent val="0"/>
          </c:dLbls>
          <c:cat>
            <c:strRef>
              <c:f>'1 - Daten'!$E$2:$E$7</c:f>
              <c:strCache/>
            </c:strRef>
          </c:cat>
          <c:val>
            <c:numRef>
              <c:f>'1 - Daten'!$F$2:$F$7</c:f>
              <c:numCache/>
            </c:numRef>
          </c:val>
        </c:ser>
        <c:gapWidth val="50"/>
        <c:axId val="54729056"/>
        <c:axId val="22799457"/>
      </c:barChart>
      <c:catAx>
        <c:axId val="54729056"/>
        <c:scaling>
          <c:orientation val="minMax"/>
        </c:scaling>
        <c:axPos val="l"/>
        <c:delete val="0"/>
        <c:numFmt formatCode="General" sourceLinked="0"/>
        <c:majorTickMark val="none"/>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22799457"/>
        <c:crosses val="autoZero"/>
        <c:auto val="1"/>
        <c:lblOffset val="100"/>
        <c:tickLblSkip val="1"/>
        <c:noMultiLvlLbl val="0"/>
      </c:catAx>
      <c:valAx>
        <c:axId val="22799457"/>
        <c:scaling>
          <c:orientation val="minMax"/>
          <c:max val="12"/>
          <c:min val="0"/>
        </c:scaling>
        <c:axPos val="b"/>
        <c:majorGridlines>
          <c:spPr>
            <a:ln w="9525">
              <a:solidFill>
                <a:schemeClr val="tx1"/>
              </a:solidFill>
              <a:prstDash val="sysDash"/>
            </a:ln>
          </c:spPr>
        </c:majorGridlines>
        <c:delete val="0"/>
        <c:numFmt formatCode="General" sourceLinked="1"/>
        <c:majorTickMark val="out"/>
        <c:minorTickMark val="none"/>
        <c:tickLblPos val="none"/>
        <c:spPr>
          <a:ln w="3175">
            <a:noFill/>
          </a:ln>
        </c:spPr>
        <c:crossAx val="54729056"/>
        <c:crosses val="autoZero"/>
        <c:crossBetween val="between"/>
        <c:dispUnits/>
        <c:majorUnit val="8"/>
      </c:valAx>
    </c:plotArea>
    <c:plotVisOnly val="1"/>
    <c:dispBlanksAs val="gap"/>
    <c:showDLblsOverMax val="0"/>
  </c:chart>
  <c:spPr>
    <a:noFill/>
    <a:ln w="3175">
      <a:noFill/>
    </a:ln>
  </c:spPr>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7575"/>
          <c:y val="0.246"/>
          <c:w val="0.3655"/>
          <c:h val="0.4275"/>
        </c:manualLayout>
      </c:layout>
      <c:radarChart>
        <c:radarStyle val="marker"/>
        <c:varyColors val="0"/>
        <c:ser>
          <c:idx val="0"/>
          <c:order val="0"/>
          <c:tx>
            <c:v>Kurzfristig</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Daten'!$E$1:$E$10</c:f>
              <c:numCache/>
            </c:numRef>
          </c:val>
        </c:ser>
        <c:ser>
          <c:idx val="1"/>
          <c:order val="1"/>
          <c:tx>
            <c:v>Langfristig</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FF"/>
                </a:solidFill>
              </a:ln>
            </c:spPr>
            <c:marker>
              <c:symbol val="none"/>
            </c:marker>
          </c:dPt>
          <c:dPt>
            <c:idx val="1"/>
            <c:spPr>
              <a:ln w="25400">
                <a:solidFill>
                  <a:srgbClr val="0000FF"/>
                </a:solidFill>
              </a:ln>
            </c:spPr>
            <c:marker>
              <c:symbol val="none"/>
            </c:marker>
          </c:dPt>
          <c:dPt>
            <c:idx val="2"/>
            <c:spPr>
              <a:ln w="25400">
                <a:solidFill>
                  <a:srgbClr val="0000FF"/>
                </a:solidFill>
              </a:ln>
            </c:spPr>
            <c:marker>
              <c:symbol val="none"/>
            </c:marker>
          </c:dPt>
          <c:dPt>
            <c:idx val="4"/>
            <c:spPr>
              <a:ln w="25400">
                <a:solidFill>
                  <a:srgbClr val="0000FF"/>
                </a:solidFill>
              </a:ln>
            </c:spPr>
            <c:marker>
              <c:symbol val="none"/>
            </c:marker>
          </c:dPt>
          <c:dPt>
            <c:idx val="5"/>
            <c:spPr>
              <a:ln w="25400">
                <a:solidFill>
                  <a:srgbClr val="0000FF"/>
                </a:solidFill>
              </a:ln>
            </c:spPr>
            <c:marker>
              <c:symbol val="none"/>
            </c:marker>
          </c:dPt>
          <c:dPt>
            <c:idx val="6"/>
            <c:spPr>
              <a:ln w="25400">
                <a:solidFill>
                  <a:srgbClr val="0000FF"/>
                </a:solidFill>
              </a:ln>
            </c:spPr>
            <c:marker>
              <c:symbol val="none"/>
            </c:marker>
          </c:dPt>
          <c:dPt>
            <c:idx val="7"/>
            <c:spPr>
              <a:ln w="25400">
                <a:solidFill>
                  <a:srgbClr val="0000FF"/>
                </a:solidFill>
              </a:ln>
            </c:spPr>
            <c:marker>
              <c:symbol val="none"/>
            </c:marker>
          </c:dPt>
          <c:dPt>
            <c:idx val="8"/>
            <c:spPr>
              <a:ln w="25400">
                <a:solidFill>
                  <a:srgbClr val="0000FF"/>
                </a:solidFill>
              </a:ln>
            </c:spPr>
            <c:marker>
              <c:symbol val="none"/>
            </c:marker>
          </c:dPt>
          <c:dPt>
            <c:idx val="9"/>
            <c:spPr>
              <a:ln w="25400">
                <a:solidFill>
                  <a:srgbClr val="0000FF"/>
                </a:solidFill>
              </a:ln>
            </c:spPr>
            <c:marker>
              <c:symbol val="none"/>
            </c:marker>
          </c:dPt>
          <c:dLbls>
            <c:numFmt formatCode="General" sourceLinked="1"/>
            <c:showLegendKey val="0"/>
            <c:showVal val="0"/>
            <c:showBubbleSize val="0"/>
            <c:showCatName val="0"/>
            <c:showSerName val="0"/>
            <c:showPercent val="0"/>
          </c:dLbls>
          <c:cat>
            <c:strRef>
              <c:f>'2a - Daten'!$A$1:$A$10</c:f>
              <c:strCache/>
            </c:strRef>
          </c:cat>
          <c:val>
            <c:numRef>
              <c:f>'2a - Daten'!$F$1:$F$10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'2a - Daten'!$A$1:$A$10</c:f>
              <c:strCache/>
            </c:strRef>
          </c:cat>
          <c:val>
            <c:numRef>
              <c:f>'2a - Daten'!$D$1:$D$10</c:f>
              <c:numCache/>
            </c:numRef>
          </c:val>
        </c:ser>
        <c:axId val="1193002"/>
        <c:axId val="10737019"/>
      </c:radarChart>
      <c:catAx>
        <c:axId val="1193002"/>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10737019"/>
        <c:crosses val="autoZero"/>
        <c:auto val="1"/>
        <c:lblOffset val="100"/>
        <c:noMultiLvlLbl val="0"/>
      </c:catAx>
      <c:valAx>
        <c:axId val="10737019"/>
        <c:scaling>
          <c:orientation val="minMax"/>
          <c:max val="1"/>
          <c:min val="-2"/>
        </c:scaling>
        <c:axPos val="l"/>
        <c:majorGridlines>
          <c:spPr>
            <a:ln w="9525">
              <a:solidFill>
                <a:schemeClr val="tx1"/>
              </a:solidFill>
              <a:prstDash val="sysDash"/>
            </a:ln>
          </c:spPr>
        </c:majorGridlines>
        <c:delete val="0"/>
        <c:numFmt formatCode="General" sourceLinked="1"/>
        <c:majorTickMark val="cross"/>
        <c:minorTickMark val="none"/>
        <c:tickLblPos val="none"/>
        <c:spPr>
          <a:ln w="9525">
            <a:solidFill>
              <a:schemeClr val="tx1"/>
            </a:solidFill>
          </a:ln>
        </c:spPr>
        <c:txPr>
          <a:bodyPr/>
          <a:lstStyle/>
          <a:p>
            <a:pPr>
              <a:defRPr lang="en-US" cap="none" sz="800" u="none" baseline="0">
                <a:latin typeface="Arial"/>
                <a:ea typeface="Arial"/>
                <a:cs typeface="Arial"/>
              </a:defRPr>
            </a:pPr>
          </a:p>
        </c:txPr>
        <c:crossAx val="1193002"/>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175"/>
          <c:y val="0.22675"/>
          <c:w val="0.43225"/>
          <c:h val="0.5105"/>
        </c:manualLayout>
      </c:layout>
      <c:radarChart>
        <c:radarStyle val="marker"/>
        <c:varyColors val="0"/>
        <c:ser>
          <c:idx val="0"/>
          <c:order val="0"/>
          <c:tx>
            <c:v>Kurzfristig</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Daten'!$E$1:$E$10</c:f>
              <c:numCache/>
            </c:numRef>
          </c:val>
        </c:ser>
        <c:ser>
          <c:idx val="1"/>
          <c:order val="1"/>
          <c:tx>
            <c:v>Langfristig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0000"/>
                </a:solidFill>
              </a:ln>
            </c:spPr>
            <c:marker>
              <c:symbol val="none"/>
            </c:marker>
          </c:dPt>
          <c:dPt>
            <c:idx val="1"/>
            <c:spPr>
              <a:ln w="25400">
                <a:solidFill>
                  <a:srgbClr val="FF0000"/>
                </a:solidFill>
              </a:ln>
            </c:spPr>
            <c:marker>
              <c:symbol val="none"/>
            </c:marker>
          </c:dPt>
          <c:dPt>
            <c:idx val="2"/>
            <c:spPr>
              <a:ln w="25400">
                <a:solidFill>
                  <a:srgbClr val="FF0000"/>
                </a:solidFill>
              </a:ln>
            </c:spPr>
            <c:marker>
              <c:symbol val="none"/>
            </c:marker>
          </c:dPt>
          <c:dPt>
            <c:idx val="4"/>
            <c:spPr>
              <a:ln w="25400">
                <a:solidFill>
                  <a:srgbClr val="FF0000"/>
                </a:solidFill>
              </a:ln>
            </c:spPr>
            <c:marker>
              <c:symbol val="none"/>
            </c:marker>
          </c:dPt>
          <c:dPt>
            <c:idx val="5"/>
            <c:spPr>
              <a:ln w="25400">
                <a:solidFill>
                  <a:srgbClr val="FF0000"/>
                </a:solidFill>
              </a:ln>
            </c:spPr>
            <c:marker>
              <c:symbol val="none"/>
            </c:marker>
          </c:dPt>
          <c:dPt>
            <c:idx val="6"/>
            <c:spPr>
              <a:ln w="25400">
                <a:solidFill>
                  <a:srgbClr val="FF0000"/>
                </a:solidFill>
              </a:ln>
            </c:spPr>
            <c:marker>
              <c:symbol val="none"/>
            </c:marker>
          </c:dPt>
          <c:dPt>
            <c:idx val="7"/>
            <c:spPr>
              <a:ln w="25400">
                <a:solidFill>
                  <a:srgbClr val="FF0000"/>
                </a:solidFill>
              </a:ln>
            </c:spPr>
            <c:marker>
              <c:symbol val="none"/>
            </c:marker>
          </c:dPt>
          <c:dPt>
            <c:idx val="8"/>
            <c:spPr>
              <a:ln w="25400">
                <a:solidFill>
                  <a:srgbClr val="FF0000"/>
                </a:solidFill>
              </a:ln>
            </c:spPr>
            <c:marker>
              <c:symbol val="none"/>
            </c:marker>
          </c:dPt>
          <c:dPt>
            <c:idx val="9"/>
            <c:spPr>
              <a:ln w="25400">
                <a:solidFill>
                  <a:srgbClr val="FF0000"/>
                </a:solidFill>
              </a:ln>
            </c:spPr>
            <c:marker>
              <c:symbol val="none"/>
            </c:marker>
          </c:dPt>
          <c:dLbls>
            <c:numFmt formatCode="General" sourceLinked="1"/>
            <c:showLegendKey val="0"/>
            <c:showVal val="0"/>
            <c:showBubbleSize val="0"/>
            <c:showCatName val="0"/>
            <c:showSerName val="0"/>
            <c:showPercent val="0"/>
          </c:dLbls>
          <c:cat>
            <c:strRef>
              <c:f>'2b - Daten'!$A$1:$A$10</c:f>
              <c:strCache/>
            </c:strRef>
          </c:cat>
          <c:val>
            <c:numRef>
              <c:f>'2b - Daten'!$F$1:$F$10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'2a - Daten'!$D$1:$D$10</c:f>
              <c:numCache/>
            </c:numRef>
          </c:val>
        </c:ser>
        <c:axId val="29524308"/>
        <c:axId val="64392181"/>
      </c:radarChart>
      <c:catAx>
        <c:axId val="29524308"/>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64392181"/>
        <c:crosses val="autoZero"/>
        <c:auto val="1"/>
        <c:lblOffset val="100"/>
        <c:noMultiLvlLbl val="0"/>
      </c:catAx>
      <c:valAx>
        <c:axId val="64392181"/>
        <c:scaling>
          <c:orientation val="minMax"/>
          <c:max val="1"/>
          <c:min val="-2"/>
        </c:scaling>
        <c:axPos val="l"/>
        <c:majorGridlines>
          <c:spPr>
            <a:ln w="9525">
              <a:solidFill>
                <a:schemeClr val="tx1"/>
              </a:solidFill>
              <a:prstDash val="sysDash"/>
            </a:ln>
          </c:spPr>
        </c:majorGridlines>
        <c:delete val="0"/>
        <c:numFmt formatCode="General" sourceLinked="1"/>
        <c:majorTickMark val="cross"/>
        <c:minorTickMark val="none"/>
        <c:tickLblPos val="none"/>
        <c:spPr>
          <a:ln w="9525">
            <a:solidFill>
              <a:schemeClr val="tx1"/>
            </a:solidFill>
          </a:ln>
        </c:spPr>
        <c:txPr>
          <a:bodyPr/>
          <a:lstStyle/>
          <a:p>
            <a:pPr>
              <a:defRPr lang="en-US" cap="none" sz="800" u="none" baseline="0">
                <a:latin typeface="Arial"/>
                <a:ea typeface="Arial"/>
                <a:cs typeface="Arial"/>
              </a:defRPr>
            </a:pPr>
          </a:p>
        </c:txPr>
        <c:crossAx val="29524308"/>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175"/>
          <c:y val="0.22675"/>
          <c:w val="0.43225"/>
          <c:h val="0.5105"/>
        </c:manualLayout>
      </c:layout>
      <c:radarChart>
        <c:radarStyle val="marker"/>
        <c:varyColors val="0"/>
        <c:ser>
          <c:idx val="0"/>
          <c:order val="0"/>
          <c:tx>
            <c:v>Kurzfristig</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Daten'!$B$1:$B$10</c:f>
              <c:numCache/>
            </c:numRef>
          </c:val>
        </c:ser>
        <c:ser>
          <c:idx val="1"/>
          <c:order val="1"/>
          <c:tx>
            <c:v>Langfristig</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0000"/>
                </a:solidFill>
              </a:ln>
            </c:spPr>
            <c:marker>
              <c:symbol val="none"/>
            </c:marker>
          </c:dPt>
          <c:dPt>
            <c:idx val="1"/>
            <c:spPr>
              <a:ln w="25400">
                <a:solidFill>
                  <a:srgbClr val="FF0000"/>
                </a:solidFill>
              </a:ln>
            </c:spPr>
            <c:marker>
              <c:symbol val="none"/>
            </c:marker>
          </c:dPt>
          <c:dPt>
            <c:idx val="2"/>
            <c:spPr>
              <a:ln w="25400">
                <a:solidFill>
                  <a:srgbClr val="FF0000"/>
                </a:solidFill>
              </a:ln>
            </c:spPr>
            <c:marker>
              <c:symbol val="none"/>
            </c:marker>
          </c:dPt>
          <c:dPt>
            <c:idx val="4"/>
            <c:spPr>
              <a:ln w="25400">
                <a:solidFill>
                  <a:srgbClr val="FF0000"/>
                </a:solidFill>
              </a:ln>
            </c:spPr>
            <c:marker>
              <c:symbol val="none"/>
            </c:marker>
          </c:dPt>
          <c:dPt>
            <c:idx val="5"/>
            <c:spPr>
              <a:ln w="25400">
                <a:solidFill>
                  <a:srgbClr val="FF0000"/>
                </a:solidFill>
              </a:ln>
            </c:spPr>
            <c:marker>
              <c:symbol val="none"/>
            </c:marker>
          </c:dPt>
          <c:dPt>
            <c:idx val="6"/>
            <c:spPr>
              <a:ln w="25400">
                <a:solidFill>
                  <a:srgbClr val="FF0000"/>
                </a:solidFill>
              </a:ln>
            </c:spPr>
            <c:marker>
              <c:symbol val="none"/>
            </c:marker>
          </c:dPt>
          <c:dPt>
            <c:idx val="7"/>
            <c:spPr>
              <a:ln w="25400">
                <a:solidFill>
                  <a:srgbClr val="FF0000"/>
                </a:solidFill>
              </a:ln>
            </c:spPr>
            <c:marker>
              <c:symbol val="none"/>
            </c:marker>
          </c:dPt>
          <c:dPt>
            <c:idx val="8"/>
            <c:spPr>
              <a:ln w="25400">
                <a:solidFill>
                  <a:srgbClr val="FF0000"/>
                </a:solidFill>
              </a:ln>
            </c:spPr>
            <c:marker>
              <c:symbol val="none"/>
            </c:marker>
          </c:dPt>
          <c:dPt>
            <c:idx val="9"/>
            <c:spPr>
              <a:ln w="25400">
                <a:solidFill>
                  <a:srgbClr val="FF0000"/>
                </a:solidFill>
              </a:ln>
            </c:spPr>
            <c:marker>
              <c:symbol val="none"/>
            </c:marker>
          </c:dPt>
          <c:dLbls>
            <c:numFmt formatCode="General" sourceLinked="1"/>
            <c:showLegendKey val="0"/>
            <c:showVal val="0"/>
            <c:showBubbleSize val="0"/>
            <c:showCatName val="0"/>
            <c:showSerName val="0"/>
            <c:showPercent val="0"/>
          </c:dLbls>
          <c:cat>
            <c:strRef>
              <c:f>'2b - Daten'!$A$1:$A$10</c:f>
              <c:strCache/>
            </c:strRef>
          </c:cat>
          <c:val>
            <c:numRef>
              <c:f>'2b - Daten'!$C$1:$C$10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Daten'!$D$1:$D$10</c:f>
              <c:numCache/>
            </c:numRef>
          </c:val>
        </c:ser>
        <c:axId val="42658718"/>
        <c:axId val="48384143"/>
      </c:radarChart>
      <c:catAx>
        <c:axId val="42658718"/>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48384143"/>
        <c:crosses val="autoZero"/>
        <c:auto val="1"/>
        <c:lblOffset val="100"/>
        <c:noMultiLvlLbl val="0"/>
      </c:catAx>
      <c:valAx>
        <c:axId val="48384143"/>
        <c:scaling>
          <c:orientation val="minMax"/>
          <c:max val="3"/>
          <c:min val="-3"/>
        </c:scaling>
        <c:axPos val="l"/>
        <c:majorGridlines>
          <c:spPr>
            <a:ln w="9525">
              <a:solidFill>
                <a:schemeClr val="tx1"/>
              </a:solidFill>
              <a:prstDash val="sysDash"/>
            </a:ln>
          </c:spPr>
        </c:majorGridlines>
        <c:delete val="0"/>
        <c:numFmt formatCode="General" sourceLinked="1"/>
        <c:majorTickMark val="cross"/>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42658718"/>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91"/>
          <c:y val="0.036"/>
          <c:w val="0.35825"/>
          <c:h val="0.857"/>
        </c:manualLayout>
      </c:layout>
      <c:barChart>
        <c:barDir val="bar"/>
        <c:grouping val="clustered"/>
        <c:varyColors val="0"/>
        <c:ser>
          <c:idx val="1"/>
          <c:order val="0"/>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'2b - Daten'!$A$12:$A$21</c:f>
              <c:strCache/>
            </c:strRef>
          </c:cat>
          <c:val>
            <c:numRef>
              <c:f>'2b - Daten'!$C$12:$C$21</c:f>
              <c:numCache/>
            </c:numRef>
          </c:val>
        </c:ser>
        <c:ser>
          <c:idx val="0"/>
          <c:order val="1"/>
          <c:spPr>
            <a:solidFill>
              <a:srgbClr val="FF99C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'2b - Daten'!$A$12:$A$21</c:f>
              <c:strCache/>
            </c:strRef>
          </c:cat>
          <c:val>
            <c:numRef>
              <c:f>'2b - Daten'!$B$12:$B$21</c:f>
              <c:numCache/>
            </c:numRef>
          </c:val>
        </c:ser>
        <c:axId val="32804104"/>
        <c:axId val="26801481"/>
      </c:barChart>
      <c:catAx>
        <c:axId val="32804104"/>
        <c:scaling>
          <c:orientation val="minMax"/>
        </c:scaling>
        <c:axPos val="l"/>
        <c:delete val="0"/>
        <c:numFmt formatCode="General" sourceLinked="0"/>
        <c:majorTickMark val="out"/>
        <c:minorTickMark val="none"/>
        <c:tickLblPos val="none"/>
        <c:spPr>
          <a:ln>
            <a:solidFill>
              <a:schemeClr val="tx1"/>
            </a:solidFill>
          </a:ln>
        </c:spPr>
        <c:crossAx val="26801481"/>
        <c:crosses val="autoZero"/>
        <c:auto val="1"/>
        <c:lblOffset val="100"/>
        <c:noMultiLvlLbl val="0"/>
      </c:catAx>
      <c:valAx>
        <c:axId val="26801481"/>
        <c:scaling>
          <c:orientation val="minMax"/>
          <c:max val="3"/>
          <c:min val="-3"/>
        </c:scaling>
        <c:axPos val="b"/>
        <c:majorGridlines>
          <c:spPr>
            <a:ln w="9525">
              <a:solidFill>
                <a:srgbClr val="000000"/>
              </a:solidFill>
              <a:prstDash val="sysDash"/>
            </a:ln>
          </c:spPr>
        </c:majorGridlines>
        <c:delete val="0"/>
        <c:numFmt formatCode="General" sourceLinked="1"/>
        <c:majorTickMark val="out"/>
        <c:minorTickMark val="none"/>
        <c:tickLblPos val="nextTo"/>
        <c:spPr>
          <a:ln w="9525">
            <a:solidFill>
              <a:schemeClr val="tx1"/>
            </a:solidFill>
          </a:ln>
        </c:spPr>
        <c:crossAx val="32804104"/>
        <c:crosses val="autoZero"/>
        <c:crossBetween val="between"/>
        <c:dispUnits/>
        <c:majorUnit val="1"/>
      </c:valAx>
      <c:spPr>
        <a:noFill/>
        <a:ln w="25400">
          <a:noFill/>
        </a:ln>
      </c:spPr>
    </c:plotArea>
    <c:plotVisOnly val="1"/>
    <c:dispBlanksAs val="gap"/>
    <c:showDLblsOverMax val="0"/>
  </c:chart>
  <c:spPr>
    <a:noFill/>
    <a:ln w="3175">
      <a:noFill/>
    </a:ln>
  </c:spPr>
  <c:txPr>
    <a:bodyPr vert="horz" rot="0"/>
    <a:lstStyle/>
    <a:p>
      <a:pPr>
        <a:defRPr lang="en-US" cap="none" sz="800" u="none" baseline="0">
          <a:latin typeface="Arial"/>
          <a:ea typeface="Arial"/>
          <a:cs typeface="Arial"/>
        </a:defRPr>
      </a:pPr>
    </a:p>
  </c:tx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1875"/>
          <c:y val="0.2275"/>
          <c:w val="0.4035"/>
          <c:h val="0.46675"/>
        </c:manualLayout>
      </c:layout>
      <c:radarChart>
        <c:radarStyle val="marker"/>
        <c:varyColors val="0"/>
        <c:ser>
          <c:idx val="0"/>
          <c:order val="0"/>
          <c:tx>
            <c:v>Kurzfristig</c:v>
          </c:tx>
          <c:spPr>
            <a:ln w="25400">
              <a:solidFill>
                <a:srgbClr val="FF99CC"/>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Daten'!$E$1:$E$10</c:f>
              <c:numCache/>
            </c:numRef>
          </c:val>
        </c:ser>
        <c:ser>
          <c:idx val="1"/>
          <c:order val="1"/>
          <c:tx>
            <c:v>Langfristig</c:v>
          </c:tx>
          <c:spPr>
            <a:ln w="254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Daten'!$F$1:$F$10</c:f>
              <c:numCache/>
            </c:numRef>
          </c:val>
        </c:ser>
        <c:ser>
          <c:idx val="2"/>
          <c:order val="2"/>
          <c:tx>
            <c:v>Nulllinie</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'2b - Daten'!$A$1:$A$10</c:f>
              <c:strCache/>
            </c:strRef>
          </c:cat>
          <c:val>
            <c:numRef>
              <c:f>'2b - Daten'!$D$1:$D$10</c:f>
              <c:numCache/>
            </c:numRef>
          </c:val>
        </c:ser>
        <c:axId val="39886738"/>
        <c:axId val="23436323"/>
      </c:radarChart>
      <c:catAx>
        <c:axId val="39886738"/>
        <c:scaling>
          <c:orientation val="minMax"/>
        </c:scaling>
        <c:axPos val="b"/>
        <c:majorGridlines>
          <c:spPr>
            <a:ln w="3175">
              <a:solidFill>
                <a:srgbClr val="000000"/>
              </a:solidFill>
              <a:prstDash val="solid"/>
            </a:ln>
          </c:spPr>
        </c:majorGridlines>
        <c:delete val="0"/>
        <c:numFmt formatCode="General" sourceLinked="1"/>
        <c:majorTickMark val="out"/>
        <c:minorTickMark val="none"/>
        <c:tickLblPos val="nextTo"/>
        <c:crossAx val="23436323"/>
        <c:crosses val="autoZero"/>
        <c:auto val="0"/>
        <c:lblOffset val="100"/>
        <c:noMultiLvlLbl val="0"/>
      </c:catAx>
      <c:valAx>
        <c:axId val="23436323"/>
        <c:scaling>
          <c:orientation val="minMax"/>
          <c:max val="1"/>
          <c:min val="-2"/>
        </c:scaling>
        <c:axPos val="l"/>
        <c:majorGridlines>
          <c:spPr>
            <a:ln w="3175">
              <a:solidFill>
                <a:srgbClr val="000000"/>
              </a:solidFill>
              <a:prstDash val="sysDash"/>
            </a:ln>
          </c:spPr>
        </c:majorGridlines>
        <c:delete val="0"/>
        <c:numFmt formatCode="General" sourceLinked="1"/>
        <c:majorTickMark val="cross"/>
        <c:minorTickMark val="none"/>
        <c:tickLblPos val="none"/>
        <c:spPr>
          <a:ln w="3175">
            <a:solidFill>
              <a:srgbClr val="000000"/>
            </a:solidFill>
            <a:prstDash val="solid"/>
          </a:ln>
        </c:spPr>
        <c:crossAx val="39886738"/>
        <c:crosses val="autoZero"/>
        <c:crossBetween val="between"/>
        <c:dispUnits/>
        <c:majorUnit val="1"/>
      </c:valAx>
      <c:spPr>
        <a:noFill/>
        <a:ln w="25400">
          <a:noFill/>
        </a:ln>
      </c:spPr>
    </c:plotArea>
    <c:legend>
      <c:legendPos val="b"/>
      <c:layout>
        <c:manualLayout>
          <c:xMode val="edge"/>
          <c:yMode val="edge"/>
          <c:x val="0.6915"/>
          <c:y val="0.78425"/>
          <c:w val="0.295"/>
          <c:h val="0.204"/>
        </c:manualLayout>
      </c:layout>
      <c:overlay val="0"/>
      <c:spPr>
        <a:solidFill>
          <a:srgbClr val="FFFFFF"/>
        </a:solidFill>
        <a:ln w="3175">
          <a:solidFill>
            <a:srgbClr val="000000"/>
          </a:solidFill>
          <a:prstDash val="solid"/>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userShapes r:id="rId1"/>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paperSize="9" orientation="landscape"/>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8175"/>
          <c:y val="0.22675"/>
          <c:w val="0.43225"/>
          <c:h val="0.5105"/>
        </c:manualLayout>
      </c:layout>
      <c:radarChart>
        <c:radarStyle val="marker"/>
        <c:varyColors val="0"/>
        <c:ser>
          <c:idx val="0"/>
          <c:order val="0"/>
          <c:tx>
            <c:v>Kurzfristig</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Daten'!$B$1:$B$10</c:f>
              <c:numCache/>
            </c:numRef>
          </c:val>
        </c:ser>
        <c:ser>
          <c:idx val="1"/>
          <c:order val="1"/>
          <c:tx>
            <c:v>Langfristig</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8000"/>
                </a:solidFill>
              </a:ln>
            </c:spPr>
            <c:marker>
              <c:symbol val="none"/>
            </c:marker>
          </c:dPt>
          <c:dPt>
            <c:idx val="1"/>
            <c:spPr>
              <a:ln w="25400">
                <a:solidFill>
                  <a:srgbClr val="008000"/>
                </a:solidFill>
              </a:ln>
            </c:spPr>
            <c:marker>
              <c:symbol val="none"/>
            </c:marker>
          </c:dPt>
          <c:dPt>
            <c:idx val="2"/>
            <c:spPr>
              <a:ln w="25400">
                <a:solidFill>
                  <a:srgbClr val="008000"/>
                </a:solidFill>
              </a:ln>
            </c:spPr>
            <c:marker>
              <c:symbol val="none"/>
            </c:marker>
          </c:dPt>
          <c:dPt>
            <c:idx val="4"/>
            <c:spPr>
              <a:ln w="25400">
                <a:solidFill>
                  <a:srgbClr val="008000"/>
                </a:solidFill>
              </a:ln>
            </c:spPr>
            <c:marker>
              <c:symbol val="none"/>
            </c:marker>
          </c:dPt>
          <c:dPt>
            <c:idx val="5"/>
            <c:spPr>
              <a:ln w="25400">
                <a:solidFill>
                  <a:srgbClr val="008000"/>
                </a:solidFill>
              </a:ln>
            </c:spPr>
            <c:marker>
              <c:symbol val="none"/>
            </c:marker>
          </c:dPt>
          <c:dPt>
            <c:idx val="6"/>
            <c:spPr>
              <a:ln w="25400">
                <a:solidFill>
                  <a:srgbClr val="008000"/>
                </a:solidFill>
              </a:ln>
            </c:spPr>
            <c:marker>
              <c:symbol val="none"/>
            </c:marker>
          </c:dPt>
          <c:dPt>
            <c:idx val="7"/>
            <c:spPr>
              <a:ln w="25400">
                <a:solidFill>
                  <a:srgbClr val="008000"/>
                </a:solidFill>
              </a:ln>
            </c:spPr>
            <c:marker>
              <c:symbol val="none"/>
            </c:marker>
          </c:dPt>
          <c:dPt>
            <c:idx val="8"/>
            <c:spPr>
              <a:ln w="25400">
                <a:solidFill>
                  <a:srgbClr val="008000"/>
                </a:solidFill>
              </a:ln>
            </c:spPr>
            <c:marker>
              <c:symbol val="none"/>
            </c:marker>
          </c:dPt>
          <c:dPt>
            <c:idx val="9"/>
            <c:spPr>
              <a:ln w="25400">
                <a:solidFill>
                  <a:srgbClr val="008000"/>
                </a:solidFill>
              </a:ln>
            </c:spPr>
            <c:marker>
              <c:symbol val="none"/>
            </c:marker>
          </c:dPt>
          <c:dLbls>
            <c:numFmt formatCode="General" sourceLinked="1"/>
            <c:showLegendKey val="0"/>
            <c:showVal val="0"/>
            <c:showBubbleSize val="0"/>
            <c:showCatName val="0"/>
            <c:showSerName val="0"/>
            <c:showPercent val="0"/>
          </c:dLbls>
          <c:cat>
            <c:strRef>
              <c:f>'2c - Daten'!$A$1:$A$10</c:f>
              <c:strCache/>
            </c:strRef>
          </c:cat>
          <c:val>
            <c:numRef>
              <c:f>'2c - Daten'!$C$1:$C$10</c:f>
              <c:numCache/>
            </c:numRef>
          </c:val>
        </c:ser>
        <c:ser>
          <c:idx val="2"/>
          <c:order val="2"/>
          <c:tx>
            <c:v>Nulllinie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'2c - Daten'!$A$1:$A$10</c:f>
              <c:strCache/>
            </c:strRef>
          </c:cat>
          <c:val>
            <c:numRef>
              <c:f>'2c - Daten'!$D$1:$D$10</c:f>
              <c:numCache/>
            </c:numRef>
          </c:val>
        </c:ser>
        <c:axId val="9600316"/>
        <c:axId val="19293981"/>
      </c:radarChart>
      <c:catAx>
        <c:axId val="9600316"/>
        <c:scaling>
          <c:orientation val="minMax"/>
        </c:scaling>
        <c:axPos val="b"/>
        <c:majorGridlines/>
        <c:delete val="0"/>
        <c:numFmt formatCode="General" sourceLinked="0"/>
        <c:majorTickMark val="out"/>
        <c:minorTickMark val="none"/>
        <c:tickLblPos val="nextTo"/>
        <c:spPr>
          <a:noFill/>
          <a:effectLst>
            <a:outerShdw blurRad="50800" dist="50800" dir="5400000" sx="1000" sy="1000" algn="ctr" rotWithShape="0">
              <a:prstClr val="black">
                <a:alpha val="43137"/>
              </a:prstClr>
            </a:outerShdw>
          </a:effectLst>
        </c:spPr>
        <c:txPr>
          <a:bodyPr/>
          <a:lstStyle/>
          <a:p>
            <a:pPr>
              <a:defRPr lang="en-US" cap="none" sz="800" u="none" baseline="0">
                <a:latin typeface="Arial"/>
                <a:ea typeface="Arial"/>
                <a:cs typeface="Arial"/>
              </a:defRPr>
            </a:pPr>
          </a:p>
        </c:txPr>
        <c:crossAx val="19293981"/>
        <c:crosses val="autoZero"/>
        <c:auto val="1"/>
        <c:lblOffset val="100"/>
        <c:noMultiLvlLbl val="0"/>
      </c:catAx>
      <c:valAx>
        <c:axId val="19293981"/>
        <c:scaling>
          <c:orientation val="minMax"/>
          <c:max val="3"/>
          <c:min val="-3"/>
        </c:scaling>
        <c:axPos val="l"/>
        <c:majorGridlines>
          <c:spPr>
            <a:ln w="9525">
              <a:solidFill>
                <a:schemeClr val="tx1"/>
              </a:solidFill>
              <a:prstDash val="sysDash"/>
            </a:ln>
          </c:spPr>
        </c:majorGridlines>
        <c:delete val="0"/>
        <c:numFmt formatCode="General" sourceLinked="1"/>
        <c:majorTickMark val="cross"/>
        <c:minorTickMark val="none"/>
        <c:tickLblPos val="nextTo"/>
        <c:spPr>
          <a:ln w="9525">
            <a:solidFill>
              <a:schemeClr val="tx1"/>
            </a:solidFill>
          </a:ln>
        </c:spPr>
        <c:txPr>
          <a:bodyPr/>
          <a:lstStyle/>
          <a:p>
            <a:pPr>
              <a:defRPr lang="en-US" cap="none" sz="800" u="none" baseline="0">
                <a:latin typeface="Arial"/>
                <a:ea typeface="Arial"/>
                <a:cs typeface="Arial"/>
              </a:defRPr>
            </a:pPr>
          </a:p>
        </c:txPr>
        <c:crossAx val="9600316"/>
        <c:crosses val="autoZero"/>
        <c:crossBetween val="between"/>
        <c:dispUnits/>
        <c:majorUnit val="1"/>
      </c:valAx>
    </c:plotArea>
    <c:legend>
      <c:legendPos val="r"/>
      <c:legendEntry>
        <c:idx val="0"/>
        <c:txPr>
          <a:bodyPr vert="horz" rot="0"/>
          <a:lstStyle/>
          <a:p>
            <a:pPr>
              <a:defRPr lang="en-US" cap="none" sz="800" u="none" baseline="0">
                <a:solidFill>
                  <a:srgbClr val="000000"/>
                </a:solidFill>
                <a:latin typeface="Arial"/>
                <a:ea typeface="Arial"/>
                <a:cs typeface="Arial"/>
              </a:defRPr>
            </a:pPr>
          </a:p>
        </c:txPr>
      </c:legendEntry>
      <c:layout>
        <c:manualLayout>
          <c:xMode val="edge"/>
          <c:yMode val="edge"/>
          <c:x val="0.698"/>
          <c:y val="0.7995"/>
          <c:w val="0.302"/>
          <c:h val="0.19825"/>
        </c:manualLayout>
      </c:layout>
      <c:overlay val="0"/>
      <c:spPr>
        <a:ln w="3175">
          <a:noFill/>
        </a:ln>
      </c:spPr>
      <c:txPr>
        <a:bodyPr vert="horz" rot="0"/>
        <a:lstStyle/>
        <a:p>
          <a:pPr>
            <a:defRPr lang="en-US" cap="none" sz="800" u="none" baseline="0">
              <a:latin typeface="Arial"/>
              <a:ea typeface="Arial"/>
              <a:cs typeface="Arial"/>
            </a:defRPr>
          </a:pPr>
        </a:p>
      </c:txPr>
    </c:legend>
    <c:plotVisOnly val="1"/>
    <c:dispBlanksAs val="gap"/>
    <c:showDLblsOverMax val="0"/>
  </c:chart>
  <c:spPr>
    <a:noFill/>
    <a:ln w="3175">
      <a:noFill/>
    </a:ln>
  </c:spPr>
  <c:userShapes r:id="rId1"/>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 Id="rId4" Type="http://schemas.openxmlformats.org/officeDocument/2006/relationships/chart" Target="/xl/charts/chart27.xml" /><Relationship Id="rId5" Type="http://schemas.openxmlformats.org/officeDocument/2006/relationships/chart" Target="/xl/charts/chart28.xml" /><Relationship Id="rId6" Type="http://schemas.openxmlformats.org/officeDocument/2006/relationships/chart" Target="/xl/charts/chart29.xml" /><Relationship Id="rId7" Type="http://schemas.openxmlformats.org/officeDocument/2006/relationships/chart" Target="/xl/charts/chart30.xml" /><Relationship Id="rId8" Type="http://schemas.openxmlformats.org/officeDocument/2006/relationships/chart" Target="/xl/charts/chart31.xml" /><Relationship Id="rId9" Type="http://schemas.openxmlformats.org/officeDocument/2006/relationships/chart" Target="/xl/charts/chart32.xml" /><Relationship Id="rId10" Type="http://schemas.openxmlformats.org/officeDocument/2006/relationships/chart" Target="/xl/charts/chart33.xml" /><Relationship Id="rId11" Type="http://schemas.openxmlformats.org/officeDocument/2006/relationships/chart" Target="/xl/charts/chart34.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904875</xdr:colOff>
      <xdr:row>3</xdr:row>
      <xdr:rowOff>0</xdr:rowOff>
    </xdr:to>
    <xdr:pic>
      <xdr:nvPicPr>
        <xdr:cNvPr id="5337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23825"/>
          <a:ext cx="8953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0.58025</cdr:x>
      <cdr:y>0.1885</cdr:y>
    </cdr:from>
    <cdr:to>
      <cdr:x>0.95925</cdr:x>
      <cdr:y>0.33325</cdr:y>
    </cdr:to>
    <cdr:sp macro="" textlink="'2b - Daten'!$A$20">
      <cdr:nvSpPr>
        <cdr:cNvPr id="4" name="Textfeld 1"/>
        <cdr:cNvSpPr txBox="1"/>
      </cdr:nvSpPr>
      <cdr:spPr>
        <a:xfrm>
          <a:off x="1628775" y="51435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4A2348E1-1497-40B4-B40C-686A9F7EE88B}" type="TxLink">
            <a:rPr lang="en-US" sz="800" b="0" i="0" u="none" strike="noStrike">
              <a:solidFill>
                <a:srgbClr val="000000"/>
              </a:solidFill>
              <a:latin typeface="Arial"/>
              <a:cs typeface="Arial"/>
            </a:rPr>
            <a:pPr algn="ctr"/>
            <a:t>Armut / soziale Unterstützung</a:t>
          </a:fld>
          <a:endParaRPr lang="de-CH" sz="1100"/>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0.043</cdr:y>
    </cdr:from>
    <cdr:to>
      <cdr:x>0.77325</cdr:x>
      <cdr:y>0.11525</cdr:y>
    </cdr:to>
    <cdr:sp macro="" textlink="">
      <cdr:nvSpPr>
        <cdr:cNvPr id="2" name="Textfeld 1"/>
        <cdr:cNvSpPr txBox="1"/>
      </cdr:nvSpPr>
      <cdr:spPr>
        <a:xfrm>
          <a:off x="85725" y="114300"/>
          <a:ext cx="2085975" cy="200025"/>
        </a:xfrm>
        <a:prstGeom prst="rect">
          <a:avLst/>
        </a:prstGeom>
        <a:ln>
          <a:noFill/>
        </a:ln>
      </cdr:spPr>
      <cdr:txBody>
        <a:bodyPr vertOverflow="clip" wrap="square" rtlCol="0"/>
        <a:lstStyle/>
        <a:p>
          <a:endParaRPr lang="de-CH" sz="1100"/>
        </a:p>
      </cdr:txBody>
    </cdr:sp>
  </cdr:relSizeAnchor>
  <cdr:relSizeAnchor xmlns:cdr="http://schemas.openxmlformats.org/drawingml/2006/chartDrawing">
    <cdr:from>
      <cdr:x>0</cdr:x>
      <cdr:y>0.036</cdr:y>
    </cdr:from>
    <cdr:to>
      <cdr:x>0.58</cdr:x>
      <cdr:y>0.11975</cdr:y>
    </cdr:to>
    <cdr:sp macro="" textlink="'2b - Daten'!$A$21">
      <cdr:nvSpPr>
        <cdr:cNvPr id="3" name="Textfeld 2"/>
        <cdr:cNvSpPr txBox="1"/>
      </cdr:nvSpPr>
      <cdr:spPr>
        <a:xfrm>
          <a:off x="0" y="95250"/>
          <a:ext cx="1628775" cy="228600"/>
        </a:xfrm>
        <a:prstGeom prst="rect">
          <a:avLst/>
        </a:prstGeom>
        <a:ln>
          <a:noFill/>
        </a:ln>
      </cdr:spPr>
      <cdr:txBody>
        <a:bodyPr vertOverflow="clip" wrap="square" lIns="0" tIns="0" rIns="0" bIns="0" rtlCol="0" anchor="ctr"/>
        <a:lstStyle/>
        <a:p>
          <a:pPr algn="r"/>
          <a:fld id="{42664B86-C05A-4E92-80B3-E32D4FE6C2F5}" type="TxLink">
            <a:rPr lang="en-US" sz="800" b="0" i="0" u="none" strike="noStrike">
              <a:solidFill>
                <a:srgbClr val="000000"/>
              </a:solidFill>
              <a:latin typeface="Arial"/>
              <a:cs typeface="Arial"/>
            </a:rPr>
            <a:pPr algn="r"/>
            <a:t>Bildung</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0.1205</cdr:y>
    </cdr:from>
    <cdr:to>
      <cdr:x>0.58</cdr:x>
      <cdr:y>0.20425</cdr:y>
    </cdr:to>
    <cdr:sp macro="" textlink="'2b - Daten'!$A$20">
      <cdr:nvSpPr>
        <cdr:cNvPr id="4" name="Textfeld 1"/>
        <cdr:cNvSpPr txBox="1"/>
      </cdr:nvSpPr>
      <cdr:spPr>
        <a:xfrm>
          <a:off x="0" y="32385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2F173348-EDEB-4A76-A74A-F5F2C0E3799A}" type="TxLink">
            <a:rPr lang="en-US" sz="800" b="0" i="0" u="none" strike="noStrike">
              <a:solidFill>
                <a:srgbClr val="000000"/>
              </a:solidFill>
              <a:latin typeface="Arial"/>
              <a:cs typeface="Arial"/>
            </a:rPr>
            <a:pPr algn="r"/>
            <a:t>Armut / soziale Unterstützung</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0.20875</cdr:y>
    </cdr:from>
    <cdr:to>
      <cdr:x>0.58</cdr:x>
      <cdr:y>0.2925</cdr:y>
    </cdr:to>
    <cdr:sp macro="" textlink="'2b - Daten'!$A$19">
      <cdr:nvSpPr>
        <cdr:cNvPr id="5" name="Textfeld 1"/>
        <cdr:cNvSpPr txBox="1"/>
      </cdr:nvSpPr>
      <cdr:spPr>
        <a:xfrm>
          <a:off x="0" y="56197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D556E7FE-C55F-4786-B530-8FD30AC1122E}" type="TxLink">
            <a:rPr lang="en-US" sz="800" b="0" i="0" u="none" strike="noStrike">
              <a:solidFill>
                <a:srgbClr val="000000"/>
              </a:solidFill>
              <a:latin typeface="Arial"/>
              <a:cs typeface="Arial"/>
            </a:rPr>
            <a:pPr algn="r"/>
            <a:t>Integration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0.2925</cdr:y>
    </cdr:from>
    <cdr:to>
      <cdr:x>0.58</cdr:x>
      <cdr:y>0.37625</cdr:y>
    </cdr:to>
    <cdr:sp macro="" textlink="'2b - Daten'!$A$18">
      <cdr:nvSpPr>
        <cdr:cNvPr id="6" name="Textfeld 1"/>
        <cdr:cNvSpPr txBox="1"/>
      </cdr:nvSpPr>
      <cdr:spPr>
        <a:xfrm>
          <a:off x="0" y="79057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14704217-DB98-4A80-97DE-298142503CE8}" type="TxLink">
            <a:rPr lang="en-US" sz="800" b="0" i="0" u="none" strike="noStrike">
              <a:solidFill>
                <a:srgbClr val="000000"/>
              </a:solidFill>
              <a:latin typeface="Arial"/>
              <a:cs typeface="Arial"/>
            </a:rPr>
            <a:pPr algn="r"/>
            <a:t>Sozialer Zusammenhalt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0.3785</cdr:y>
    </cdr:from>
    <cdr:to>
      <cdr:x>0.58</cdr:x>
      <cdr:y>0.46225</cdr:y>
    </cdr:to>
    <cdr:sp macro="" textlink="'2b - Daten'!$A$17">
      <cdr:nvSpPr>
        <cdr:cNvPr id="7" name="Textfeld 1"/>
        <cdr:cNvSpPr txBox="1"/>
      </cdr:nvSpPr>
      <cdr:spPr>
        <a:xfrm>
          <a:off x="0" y="10287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14B243FC-D6BD-4CF9-8594-F9B28331D9D1}" type="TxLink">
            <a:rPr lang="en-US" sz="800" b="0" i="0" u="none" strike="noStrike">
              <a:solidFill>
                <a:srgbClr val="000000"/>
              </a:solidFill>
              <a:latin typeface="Arial"/>
              <a:cs typeface="Arial"/>
            </a:rPr>
            <a:pPr algn="r"/>
            <a:t>Chancengerechtigkeit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0.46225</cdr:y>
    </cdr:from>
    <cdr:to>
      <cdr:x>0.58</cdr:x>
      <cdr:y>0.546</cdr:y>
    </cdr:to>
    <cdr:sp macro="" textlink="'2b - Daten'!$A$16">
      <cdr:nvSpPr>
        <cdr:cNvPr id="8" name="Textfeld 1"/>
        <cdr:cNvSpPr txBox="1"/>
      </cdr:nvSpPr>
      <cdr:spPr>
        <a:xfrm>
          <a:off x="0" y="12573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E6DD9D98-8BAA-41C2-99C4-324B45E36784}" type="TxLink">
            <a:rPr lang="en-US" sz="800" b="0" i="0" u="none" strike="noStrike">
              <a:solidFill>
                <a:srgbClr val="000000"/>
              </a:solidFill>
              <a:latin typeface="Arial"/>
              <a:cs typeface="Arial"/>
            </a:rPr>
            <a:pPr algn="r"/>
            <a:t>Gesundheit / Wohlbefinden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0.546</cdr:y>
    </cdr:from>
    <cdr:to>
      <cdr:x>0.58</cdr:x>
      <cdr:y>0.62975</cdr:y>
    </cdr:to>
    <cdr:sp macro="" textlink="'2b - Daten'!$A$15">
      <cdr:nvSpPr>
        <cdr:cNvPr id="9" name="Textfeld 1"/>
        <cdr:cNvSpPr txBox="1"/>
      </cdr:nvSpPr>
      <cdr:spPr>
        <a:xfrm>
          <a:off x="0" y="14859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53219258-3080-4CD3-8B17-92FA6E42BB3B}" type="TxLink">
            <a:rPr lang="en-US" sz="800" b="0" i="0" u="none" strike="noStrike">
              <a:solidFill>
                <a:srgbClr val="000000"/>
              </a:solidFill>
              <a:latin typeface="Arial"/>
              <a:cs typeface="Arial"/>
            </a:rPr>
            <a:pPr algn="r"/>
            <a:t>Wohnqualität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0.63675</cdr:y>
    </cdr:from>
    <cdr:to>
      <cdr:x>0.58</cdr:x>
      <cdr:y>0.72025</cdr:y>
    </cdr:to>
    <cdr:sp macro="" textlink="'2b - Daten'!$A$14">
      <cdr:nvSpPr>
        <cdr:cNvPr id="10" name="Textfeld 1"/>
        <cdr:cNvSpPr txBox="1"/>
      </cdr:nvSpPr>
      <cdr:spPr>
        <a:xfrm>
          <a:off x="0" y="173355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77B325E2-2186-46ED-9181-CF9EF5108F71}" type="TxLink">
            <a:rPr lang="en-US" sz="800" b="0" i="0" u="none" strike="noStrike">
              <a:solidFill>
                <a:srgbClr val="000000"/>
              </a:solidFill>
              <a:latin typeface="Arial"/>
              <a:cs typeface="Arial"/>
            </a:rPr>
            <a:pPr algn="r"/>
            <a:t>Sicherheit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0.80875</cdr:y>
    </cdr:from>
    <cdr:to>
      <cdr:x>0.58</cdr:x>
      <cdr:y>0.8925</cdr:y>
    </cdr:to>
    <cdr:sp macro="" textlink="'2b - Daten'!$A$12">
      <cdr:nvSpPr>
        <cdr:cNvPr id="11" name="Textfeld 1"/>
        <cdr:cNvSpPr txBox="1"/>
      </cdr:nvSpPr>
      <cdr:spPr>
        <a:xfrm>
          <a:off x="0" y="22098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ED2E529F-23FC-437E-9D0F-2EF4682DC632}" type="TxLink">
            <a:rPr lang="en-US" sz="800" b="0" i="0" u="none" strike="noStrike">
              <a:solidFill>
                <a:srgbClr val="000000"/>
              </a:solidFill>
              <a:latin typeface="Arial"/>
              <a:cs typeface="Arial"/>
            </a:rPr>
            <a:pPr algn="r"/>
            <a:t>Politische Beteiligung</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0.72275</cdr:y>
    </cdr:from>
    <cdr:to>
      <cdr:x>0.58</cdr:x>
      <cdr:y>0.8065</cdr:y>
    </cdr:to>
    <cdr:sp macro="" textlink="'2b - Daten'!$A$13">
      <cdr:nvSpPr>
        <cdr:cNvPr id="12" name="Textfeld 1"/>
        <cdr:cNvSpPr txBox="1"/>
      </cdr:nvSpPr>
      <cdr:spPr>
        <a:xfrm>
          <a:off x="0" y="197167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A8FEBB58-B402-4160-87EF-6C34D220BEAA}" type="TxLink">
            <a:rPr lang="en-US" sz="800" b="0" i="0" u="none" strike="noStrike">
              <a:solidFill>
                <a:srgbClr val="000000"/>
              </a:solidFill>
              <a:latin typeface="Arial"/>
              <a:cs typeface="Arial"/>
            </a:rPr>
            <a:pPr algn="r"/>
            <a:t>Kultur</a:t>
          </a:fld>
          <a:endParaRPr lang="de-CH" sz="800">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0.59175</cdr:x>
      <cdr:y>0.19925</cdr:y>
    </cdr:from>
    <cdr:to>
      <cdr:x>0.97925</cdr:x>
      <cdr:y>0.318</cdr:y>
    </cdr:to>
    <cdr:sp macro="" textlink="'2b - Daten'!$A$2">
      <cdr:nvSpPr>
        <cdr:cNvPr id="62465" name="Text Box 1"/>
        <cdr:cNvSpPr txBox="1">
          <a:spLocks noChangeArrowheads="1" noTextEdit="1"/>
        </cdr:cNvSpPr>
      </cdr:nvSpPr>
      <cdr:spPr bwMode="auto">
        <a:xfrm>
          <a:off x="1657350" y="542925"/>
          <a:ext cx="108585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18288" tIns="0" rIns="0" bIns="0" anchor="t" upright="1"/>
        <a:lstStyle/>
        <a:p>
          <a:pPr algn="ctr" rtl="0">
            <a:defRPr sz="1000"/>
          </a:pPr>
          <a:fld id="{1CC600E8-FB16-42B7-8F2B-5409FAA8A165}" type="TxLink">
            <a:rPr lang="de-CH"/>
            <a:pPr algn="ctr" rtl="0">
              <a:defRPr sz="1000"/>
            </a:pPr>
            <a:t/>
          </a:fld>
          <a:endParaRPr lang="de-CH"/>
        </a:p>
      </cdr:txBody>
    </cdr:sp>
  </cdr:relSizeAnchor>
  <cdr:relSizeAnchor xmlns:cdr="http://schemas.openxmlformats.org/drawingml/2006/chartDrawing">
    <cdr:from>
      <cdr:x>0.467</cdr:x>
      <cdr:y>0.25575</cdr:y>
    </cdr:from>
    <cdr:to>
      <cdr:x>0.51425</cdr:x>
      <cdr:y>0.30225</cdr:y>
    </cdr:to>
    <cdr:sp macro="" textlink="">
      <cdr:nvSpPr>
        <cdr:cNvPr id="62466" name="Text Box 2"/>
        <cdr:cNvSpPr txBox="1">
          <a:spLocks noChangeArrowheads="1"/>
        </cdr:cNvSpPr>
      </cdr:nvSpPr>
      <cdr:spPr bwMode="auto">
        <a:xfrm>
          <a:off x="1304925" y="695325"/>
          <a:ext cx="1333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de-CH" sz="800" b="0" i="0" u="none" strike="noStrike" baseline="0">
              <a:solidFill>
                <a:srgbClr val="000000"/>
              </a:solidFill>
              <a:latin typeface="Arial"/>
              <a:cs typeface="Arial"/>
            </a:rPr>
            <a:t>0</a:t>
          </a:r>
        </a:p>
      </cdr:txBody>
    </cdr:sp>
  </cdr:relSizeAnchor>
  <cdr:relSizeAnchor xmlns:cdr="http://schemas.openxmlformats.org/drawingml/2006/chartDrawing">
    <cdr:from>
      <cdr:x>0.467</cdr:x>
      <cdr:y>0.18525</cdr:y>
    </cdr:from>
    <cdr:to>
      <cdr:x>0.51075</cdr:x>
      <cdr:y>0.232</cdr:y>
    </cdr:to>
    <cdr:sp macro="" textlink="">
      <cdr:nvSpPr>
        <cdr:cNvPr id="62467" name="Text Box 3"/>
        <cdr:cNvSpPr txBox="1">
          <a:spLocks noChangeArrowheads="1"/>
        </cdr:cNvSpPr>
      </cdr:nvSpPr>
      <cdr:spPr bwMode="auto">
        <a:xfrm>
          <a:off x="1304925" y="504825"/>
          <a:ext cx="1238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de-CH" sz="800" b="0" i="0" u="none" strike="noStrike" baseline="0">
              <a:solidFill>
                <a:srgbClr val="000000"/>
              </a:solidFill>
              <a:latin typeface="Arial"/>
              <a:cs typeface="Arial"/>
            </a:rPr>
            <a:t>+</a:t>
          </a:r>
        </a:p>
      </cdr:txBody>
    </cdr:sp>
  </cdr:relSizeAnchor>
  <cdr:relSizeAnchor xmlns:cdr="http://schemas.openxmlformats.org/drawingml/2006/chartDrawing">
    <cdr:from>
      <cdr:x>0.467</cdr:x>
      <cdr:y>0.3375</cdr:y>
    </cdr:from>
    <cdr:to>
      <cdr:x>0.51425</cdr:x>
      <cdr:y>0.384</cdr:y>
    </cdr:to>
    <cdr:sp macro="" textlink="">
      <cdr:nvSpPr>
        <cdr:cNvPr id="62468" name="Text Box 4"/>
        <cdr:cNvSpPr txBox="1">
          <a:spLocks noChangeArrowheads="1"/>
        </cdr:cNvSpPr>
      </cdr:nvSpPr>
      <cdr:spPr bwMode="auto">
        <a:xfrm>
          <a:off x="1304925" y="923925"/>
          <a:ext cx="1333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de-CH" sz="800" b="0" i="0" u="none" strike="noStrike" baseline="0">
              <a:solidFill>
                <a:srgbClr val="000000"/>
              </a:solidFill>
              <a:latin typeface="Arial"/>
              <a:cs typeface="Arial"/>
            </a:rPr>
            <a:t>-</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62</xdr:row>
      <xdr:rowOff>0</xdr:rowOff>
    </xdr:from>
    <xdr:to>
      <xdr:col>6</xdr:col>
      <xdr:colOff>152400</xdr:colOff>
      <xdr:row>79</xdr:row>
      <xdr:rowOff>0</xdr:rowOff>
    </xdr:to>
    <xdr:graphicFrame macro="">
      <xdr:nvGraphicFramePr>
        <xdr:cNvPr id="7" name="Diagramm 6" hidden="1"/>
        <xdr:cNvGraphicFramePr/>
      </xdr:nvGraphicFramePr>
      <xdr:xfrm>
        <a:off x="114300" y="9915525"/>
        <a:ext cx="2809875" cy="27527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62</xdr:row>
      <xdr:rowOff>0</xdr:rowOff>
    </xdr:from>
    <xdr:to>
      <xdr:col>7</xdr:col>
      <xdr:colOff>0</xdr:colOff>
      <xdr:row>79</xdr:row>
      <xdr:rowOff>0</xdr:rowOff>
    </xdr:to>
    <xdr:graphicFrame macro="">
      <xdr:nvGraphicFramePr>
        <xdr:cNvPr id="6" name="Diagramm 5"/>
        <xdr:cNvGraphicFramePr/>
      </xdr:nvGraphicFramePr>
      <xdr:xfrm>
        <a:off x="114300" y="9915525"/>
        <a:ext cx="2809875" cy="27527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62</xdr:row>
      <xdr:rowOff>0</xdr:rowOff>
    </xdr:from>
    <xdr:to>
      <xdr:col>7</xdr:col>
      <xdr:colOff>0</xdr:colOff>
      <xdr:row>78</xdr:row>
      <xdr:rowOff>142875</xdr:rowOff>
    </xdr:to>
    <xdr:graphicFrame macro="">
      <xdr:nvGraphicFramePr>
        <xdr:cNvPr id="8" name="Diagramm 7" hidden="1"/>
        <xdr:cNvGraphicFramePr/>
      </xdr:nvGraphicFramePr>
      <xdr:xfrm>
        <a:off x="114300" y="9915525"/>
        <a:ext cx="2809875" cy="27336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62</xdr:row>
      <xdr:rowOff>0</xdr:rowOff>
    </xdr:from>
    <xdr:to>
      <xdr:col>7</xdr:col>
      <xdr:colOff>0</xdr:colOff>
      <xdr:row>79</xdr:row>
      <xdr:rowOff>0</xdr:rowOff>
    </xdr:to>
    <xdr:graphicFrame macro="">
      <xdr:nvGraphicFramePr>
        <xdr:cNvPr id="25975" name="Diagramm 5" hidden="1"/>
        <xdr:cNvGraphicFramePr/>
      </xdr:nvGraphicFramePr>
      <xdr:xfrm>
        <a:off x="114300" y="9915525"/>
        <a:ext cx="2809875" cy="2752725"/>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cdr:x>
      <cdr:y>0.10925</cdr:y>
    </cdr:from>
    <cdr:to>
      <cdr:x>0.68725</cdr:x>
      <cdr:y>0.254</cdr:y>
    </cdr:to>
    <cdr:sp macro="" textlink="'2c - Daten'!$A$21">
      <cdr:nvSpPr>
        <cdr:cNvPr id="6" name="Textfeld 1"/>
        <cdr:cNvSpPr txBox="1"/>
      </cdr:nvSpPr>
      <cdr:spPr>
        <a:xfrm>
          <a:off x="857250" y="295275"/>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61DAF601-CED5-4E3F-B72D-CD318E094286}" type="TxLink">
            <a:rPr lang="en-US" sz="800" b="0" i="0" u="none" strike="noStrike">
              <a:solidFill>
                <a:srgbClr val="000000"/>
              </a:solidFill>
              <a:latin typeface="Arial"/>
              <a:cs typeface="Arial"/>
            </a:rPr>
            <a:pPr algn="ctr"/>
            <a:t>Bodenverbrauch</a:t>
          </a:fld>
          <a:endParaRPr lang="de-CH" sz="1100"/>
        </a:p>
      </cdr:txBody>
    </cdr:sp>
  </cdr:relSizeAnchor>
  <cdr:relSizeAnchor xmlns:cdr="http://schemas.openxmlformats.org/drawingml/2006/chartDrawing">
    <cdr:from>
      <cdr:x>0.5885</cdr:x>
      <cdr:y>0.625</cdr:y>
    </cdr:from>
    <cdr:to>
      <cdr:x>0.96775</cdr:x>
      <cdr:y>0.76975</cdr:y>
    </cdr:to>
    <cdr:sp macro="" textlink="'2c - Daten'!$A$17">
      <cdr:nvSpPr>
        <cdr:cNvPr id="7" name="Textfeld 1"/>
        <cdr:cNvSpPr txBox="1"/>
      </cdr:nvSpPr>
      <cdr:spPr>
        <a:xfrm>
          <a:off x="1647825" y="171450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5CA5C11E-F1CF-4582-838E-F70795E1805B}" type="TxLink">
            <a:rPr lang="en-US" sz="800" b="0" i="0" u="none" strike="noStrike">
              <a:solidFill>
                <a:srgbClr val="000000"/>
              </a:solidFill>
              <a:latin typeface="Arial"/>
              <a:cs typeface="Arial"/>
            </a:rPr>
            <a:pPr algn="ctr"/>
            <a:t>Lebensräume / Artenvielfalt</a:t>
          </a:fld>
          <a:endParaRPr lang="de-CH" sz="1100"/>
        </a:p>
      </cdr:txBody>
    </cdr:sp>
  </cdr:relSizeAnchor>
  <cdr:relSizeAnchor xmlns:cdr="http://schemas.openxmlformats.org/drawingml/2006/chartDrawing">
    <cdr:from>
      <cdr:x>0.03525</cdr:x>
      <cdr:y>0.64325</cdr:y>
    </cdr:from>
    <cdr:to>
      <cdr:x>0.4145</cdr:x>
      <cdr:y>0.788</cdr:y>
    </cdr:to>
    <cdr:sp macro="" textlink="'2c - Daten'!#REF!">
      <cdr:nvSpPr>
        <cdr:cNvPr id="8" name="Textfeld 1"/>
        <cdr:cNvSpPr txBox="1"/>
      </cdr:nvSpPr>
      <cdr:spPr>
        <a:xfrm>
          <a:off x="95250" y="1762125"/>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ADFBF604-0070-4070-841D-DF104148161B}" type="TxLink">
            <a:rPr lang="en-US" sz="800" b="0" i="0" u="none" strike="noStrike">
              <a:solidFill>
                <a:srgbClr val="000000"/>
              </a:solidFill>
              <a:latin typeface="Arial"/>
              <a:cs typeface="Arial"/>
            </a:rPr>
            <a:pPr algn="ctr"/>
            <a:t>Landwirtschaft / Wald</a:t>
          </a:fld>
          <a:endParaRPr lang="de-CH" sz="1100"/>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cdr:x>
      <cdr:y>0.2595</cdr:y>
    </cdr:from>
    <cdr:to>
      <cdr:x>0.50975</cdr:x>
      <cdr:y>0.304</cdr:y>
    </cdr:to>
    <cdr:sp macro="" textlink="">
      <cdr:nvSpPr>
        <cdr:cNvPr id="68609" name="Text Box 1"/>
        <cdr:cNvSpPr txBox="1">
          <a:spLocks noChangeArrowheads="1"/>
        </cdr:cNvSpPr>
      </cdr:nvSpPr>
      <cdr:spPr bwMode="auto">
        <a:xfrm>
          <a:off x="1304925" y="70485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de-CH" sz="800" b="0" i="0" u="none" strike="noStrike" baseline="0">
              <a:solidFill>
                <a:srgbClr val="000000"/>
              </a:solidFill>
              <a:latin typeface="Arial"/>
              <a:cs typeface="Arial"/>
            </a:rPr>
            <a:t>0</a:t>
          </a:r>
        </a:p>
      </cdr:txBody>
    </cdr:sp>
  </cdr:relSizeAnchor>
  <cdr:relSizeAnchor xmlns:cdr="http://schemas.openxmlformats.org/drawingml/2006/chartDrawing">
    <cdr:from>
      <cdr:x>0.465</cdr:x>
      <cdr:y>0.18825</cdr:y>
    </cdr:from>
    <cdr:to>
      <cdr:x>0.50625</cdr:x>
      <cdr:y>0.23725</cdr:y>
    </cdr:to>
    <cdr:sp macro="" textlink="">
      <cdr:nvSpPr>
        <cdr:cNvPr id="68610" name="Text Box 2"/>
        <cdr:cNvSpPr txBox="1">
          <a:spLocks noChangeArrowheads="1"/>
        </cdr:cNvSpPr>
      </cdr:nvSpPr>
      <cdr:spPr bwMode="auto">
        <a:xfrm>
          <a:off x="1304925" y="514350"/>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de-CH" sz="800" b="0" i="0" u="none" strike="noStrike" baseline="0">
              <a:solidFill>
                <a:srgbClr val="000000"/>
              </a:solidFill>
              <a:latin typeface="Arial"/>
              <a:cs typeface="Arial"/>
            </a:rPr>
            <a:t>+</a:t>
          </a:r>
        </a:p>
      </cdr:txBody>
    </cdr:sp>
  </cdr:relSizeAnchor>
  <cdr:relSizeAnchor xmlns:cdr="http://schemas.openxmlformats.org/drawingml/2006/chartDrawing">
    <cdr:from>
      <cdr:x>0.465</cdr:x>
      <cdr:y>0.3405</cdr:y>
    </cdr:from>
    <cdr:to>
      <cdr:x>0.50975</cdr:x>
      <cdr:y>0.38425</cdr:y>
    </cdr:to>
    <cdr:sp macro="" textlink="">
      <cdr:nvSpPr>
        <cdr:cNvPr id="68611" name="Text Box 3"/>
        <cdr:cNvSpPr txBox="1">
          <a:spLocks noChangeArrowheads="1"/>
        </cdr:cNvSpPr>
      </cdr:nvSpPr>
      <cdr:spPr bwMode="auto">
        <a:xfrm>
          <a:off x="1304925" y="933450"/>
          <a:ext cx="1238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de-CH" sz="800" b="0" i="0" u="none" strike="noStrike" baseline="0">
              <a:solidFill>
                <a:srgbClr val="000000"/>
              </a:solidFill>
              <a:latin typeface="Arial"/>
              <a:cs typeface="Arial"/>
            </a:rPr>
            <a:t>-</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0.4255</cdr:x>
      <cdr:y>0.19</cdr:y>
    </cdr:from>
    <cdr:to>
      <cdr:x>0.51625</cdr:x>
      <cdr:y>0.2555</cdr:y>
    </cdr:to>
    <cdr:sp macro="" textlink="">
      <cdr:nvSpPr>
        <cdr:cNvPr id="3" name="Textfeld 2"/>
        <cdr:cNvSpPr txBox="1"/>
      </cdr:nvSpPr>
      <cdr:spPr>
        <a:xfrm>
          <a:off x="1190625" y="514350"/>
          <a:ext cx="257175" cy="180975"/>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0.4255</cdr:x>
      <cdr:y>0.26225</cdr:y>
    </cdr:from>
    <cdr:to>
      <cdr:x>0.526</cdr:x>
      <cdr:y>0.328</cdr:y>
    </cdr:to>
    <cdr:sp macro="" textlink="">
      <cdr:nvSpPr>
        <cdr:cNvPr id="7" name="Textfeld 6"/>
        <cdr:cNvSpPr txBox="1"/>
      </cdr:nvSpPr>
      <cdr:spPr>
        <a:xfrm>
          <a:off x="1190625" y="714375"/>
          <a:ext cx="285750" cy="180975"/>
        </a:xfrm>
        <a:prstGeom prst="rect">
          <a:avLst/>
        </a:prstGeom>
        <a:ln>
          <a:noFill/>
        </a:ln>
      </cdr:spPr>
      <cdr:txBody>
        <a:bodyPr vertOverflow="clip" wrap="square" lIns="0" tIns="0" rIns="0" bIns="0" rtlCol="0" anchor="t"/>
        <a:lstStyle/>
        <a:p>
          <a:pPr algn="ctr"/>
          <a:r>
            <a:rPr lang="de-CH" sz="8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0.468</cdr:x>
      <cdr:y>0.42075</cdr:y>
    </cdr:from>
    <cdr:to>
      <cdr:x>0.52975</cdr:x>
      <cdr:y>0.4795</cdr:y>
    </cdr:to>
    <cdr:sp macro="" textlink="">
      <cdr:nvSpPr>
        <cdr:cNvPr id="8" name="Textfeld 7"/>
        <cdr:cNvSpPr txBox="1"/>
      </cdr:nvSpPr>
      <cdr:spPr>
        <a:xfrm>
          <a:off x="1314450" y="1152525"/>
          <a:ext cx="171450" cy="161925"/>
        </a:xfrm>
        <a:prstGeom prst="rect">
          <a:avLst/>
        </a:prstGeom>
        <a:ln>
          <a:noFill/>
        </a:ln>
      </cdr:spPr>
      <cdr:txBody>
        <a:bodyPr vertOverflow="clip" wrap="square" lIns="0" tIns="0" rIns="0" bIns="0" rtlCol="0"/>
        <a:lstStyle/>
        <a:p>
          <a:endParaRPr lang="de-CH" sz="1100"/>
        </a:p>
      </cdr:txBody>
    </cdr:sp>
  </cdr:relSizeAnchor>
  <cdr:relSizeAnchor xmlns:cdr="http://schemas.openxmlformats.org/drawingml/2006/chartDrawing">
    <cdr:from>
      <cdr:x>0.435</cdr:x>
      <cdr:y>0.3595</cdr:y>
    </cdr:from>
    <cdr:to>
      <cdr:x>0.5125</cdr:x>
      <cdr:y>0.414</cdr:y>
    </cdr:to>
    <cdr:sp macro="" textlink="">
      <cdr:nvSpPr>
        <cdr:cNvPr id="9" name="Textfeld 8"/>
        <cdr:cNvSpPr txBox="1"/>
      </cdr:nvSpPr>
      <cdr:spPr>
        <a:xfrm>
          <a:off x="1219200" y="981075"/>
          <a:ext cx="219075" cy="152400"/>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0.312</cdr:x>
      <cdr:y>0.1115</cdr:y>
    </cdr:from>
    <cdr:to>
      <cdr:x>0.69125</cdr:x>
      <cdr:y>0.25625</cdr:y>
    </cdr:to>
    <cdr:sp macro="" textlink="'2c - Daten'!$A$21">
      <cdr:nvSpPr>
        <cdr:cNvPr id="10" name="Textfeld 1"/>
        <cdr:cNvSpPr txBox="1"/>
      </cdr:nvSpPr>
      <cdr:spPr>
        <a:xfrm>
          <a:off x="876300" y="30480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664AC869-C05A-49DA-9291-6E5A3056F500}" type="TxLink">
            <a:rPr lang="en-US" sz="800" b="0" i="0" u="none" strike="noStrike">
              <a:solidFill>
                <a:srgbClr val="000000"/>
              </a:solidFill>
              <a:latin typeface="Arial"/>
              <a:cs typeface="Arial"/>
            </a:rPr>
            <a:pPr algn="ctr"/>
            <a:t>Bodenverbrauch</a:t>
          </a:fld>
          <a:endParaRPr lang="de-CH" sz="1100"/>
        </a:p>
      </cdr:txBody>
    </cdr:sp>
  </cdr:relSizeAnchor>
  <cdr:relSizeAnchor xmlns:cdr="http://schemas.openxmlformats.org/drawingml/2006/chartDrawing">
    <cdr:from>
      <cdr:x>0.03525</cdr:x>
      <cdr:y>0.6455</cdr:y>
    </cdr:from>
    <cdr:to>
      <cdr:x>0.4145</cdr:x>
      <cdr:y>0.79025</cdr:y>
    </cdr:to>
    <cdr:sp macro="" textlink="">
      <cdr:nvSpPr>
        <cdr:cNvPr id="11" name="Textfeld 1"/>
        <cdr:cNvSpPr txBox="1"/>
      </cdr:nvSpPr>
      <cdr:spPr>
        <a:xfrm>
          <a:off x="95250" y="177165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ADFBF604-0070-4070-841D-DF104148161B}" type="TxLink">
            <a:rPr lang="en-US" sz="800" b="0" i="0" u="none" strike="noStrike">
              <a:solidFill>
                <a:srgbClr val="000000"/>
              </a:solidFill>
              <a:latin typeface="Arial"/>
              <a:cs typeface="Arial"/>
            </a:rPr>
            <a:pPr algn="ctr"/>
            <a:t>Landwirtschaft / Wald</a:t>
          </a:fld>
          <a:endParaRPr lang="de-CH" sz="1100"/>
        </a:p>
      </cdr:txBody>
    </cdr:sp>
  </cdr:relSizeAnchor>
  <cdr:relSizeAnchor xmlns:cdr="http://schemas.openxmlformats.org/drawingml/2006/chartDrawing">
    <cdr:from>
      <cdr:x>0.58475</cdr:x>
      <cdr:y>0.625</cdr:y>
    </cdr:from>
    <cdr:to>
      <cdr:x>0.964</cdr:x>
      <cdr:y>0.76975</cdr:y>
    </cdr:to>
    <cdr:sp macro="" textlink="'2c - Daten'!$A$17">
      <cdr:nvSpPr>
        <cdr:cNvPr id="12" name="Textfeld 1"/>
        <cdr:cNvSpPr txBox="1"/>
      </cdr:nvSpPr>
      <cdr:spPr>
        <a:xfrm>
          <a:off x="1638300" y="171450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59F7DCD6-0F50-4036-A304-DA0B02AA5F51}" type="TxLink">
            <a:rPr lang="en-US" sz="800" b="0" i="0" u="none" strike="noStrike">
              <a:solidFill>
                <a:srgbClr val="000000"/>
              </a:solidFill>
              <a:latin typeface="Arial"/>
              <a:cs typeface="Arial"/>
            </a:rPr>
            <a:pPr algn="ctr"/>
            <a:t>Lebensräume / Artenvielfalt</a:t>
          </a:fld>
          <a:endParaRPr lang="de-CH" sz="1100"/>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0.043</cdr:y>
    </cdr:from>
    <cdr:to>
      <cdr:x>0.77325</cdr:x>
      <cdr:y>0.11525</cdr:y>
    </cdr:to>
    <cdr:sp macro="" textlink="">
      <cdr:nvSpPr>
        <cdr:cNvPr id="2" name="Textfeld 1"/>
        <cdr:cNvSpPr txBox="1"/>
      </cdr:nvSpPr>
      <cdr:spPr>
        <a:xfrm>
          <a:off x="85725" y="114300"/>
          <a:ext cx="2085975" cy="200025"/>
        </a:xfrm>
        <a:prstGeom prst="rect">
          <a:avLst/>
        </a:prstGeom>
        <a:ln>
          <a:noFill/>
        </a:ln>
      </cdr:spPr>
      <cdr:txBody>
        <a:bodyPr vertOverflow="clip" wrap="square" rtlCol="0"/>
        <a:lstStyle/>
        <a:p>
          <a:endParaRPr lang="de-CH" sz="1100"/>
        </a:p>
      </cdr:txBody>
    </cdr:sp>
  </cdr:relSizeAnchor>
  <cdr:relSizeAnchor xmlns:cdr="http://schemas.openxmlformats.org/drawingml/2006/chartDrawing">
    <cdr:from>
      <cdr:x>0</cdr:x>
      <cdr:y>0.036</cdr:y>
    </cdr:from>
    <cdr:to>
      <cdr:x>0.58</cdr:x>
      <cdr:y>0.11975</cdr:y>
    </cdr:to>
    <cdr:sp macro="" textlink="'2c - Daten'!$A$21">
      <cdr:nvSpPr>
        <cdr:cNvPr id="3" name="Textfeld 2"/>
        <cdr:cNvSpPr txBox="1"/>
      </cdr:nvSpPr>
      <cdr:spPr>
        <a:xfrm>
          <a:off x="0" y="95250"/>
          <a:ext cx="1628775" cy="228600"/>
        </a:xfrm>
        <a:prstGeom prst="rect">
          <a:avLst/>
        </a:prstGeom>
        <a:ln>
          <a:noFill/>
        </a:ln>
      </cdr:spPr>
      <cdr:txBody>
        <a:bodyPr vertOverflow="clip" wrap="square" lIns="0" tIns="0" rIns="0" bIns="0" rtlCol="0" anchor="ctr"/>
        <a:lstStyle/>
        <a:p>
          <a:pPr algn="r"/>
          <a:fld id="{DE3F05F9-AAAE-48F4-B5FC-3FC235C8965D}" type="TxLink">
            <a:rPr lang="en-US" sz="800" b="0" i="0" u="none" strike="noStrike">
              <a:solidFill>
                <a:srgbClr val="000000"/>
              </a:solidFill>
              <a:latin typeface="Arial"/>
              <a:cs typeface="Arial"/>
            </a:rPr>
            <a:pPr algn="r"/>
            <a:t>Bodenverbrauch</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0.1205</cdr:y>
    </cdr:from>
    <cdr:to>
      <cdr:x>0.58</cdr:x>
      <cdr:y>0.20425</cdr:y>
    </cdr:to>
    <cdr:sp macro="" textlink="'2c - Daten'!$A$20">
      <cdr:nvSpPr>
        <cdr:cNvPr id="4" name="Textfeld 1"/>
        <cdr:cNvSpPr txBox="1"/>
      </cdr:nvSpPr>
      <cdr:spPr>
        <a:xfrm>
          <a:off x="0" y="32385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CD6635F4-B1FF-4AC2-B50C-72158DB57793}" type="TxLink">
            <a:rPr lang="en-US" sz="800" b="0" i="0" u="none" strike="noStrike">
              <a:solidFill>
                <a:srgbClr val="000000"/>
              </a:solidFill>
              <a:latin typeface="Arial"/>
              <a:cs typeface="Arial"/>
            </a:rPr>
            <a:pPr algn="r"/>
            <a:t>Bodenqualität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0.20875</cdr:y>
    </cdr:from>
    <cdr:to>
      <cdr:x>0.58</cdr:x>
      <cdr:y>0.2925</cdr:y>
    </cdr:to>
    <cdr:sp macro="" textlink="'2c - Daten'!$A$19">
      <cdr:nvSpPr>
        <cdr:cNvPr id="5" name="Textfeld 1"/>
        <cdr:cNvSpPr txBox="1"/>
      </cdr:nvSpPr>
      <cdr:spPr>
        <a:xfrm>
          <a:off x="0" y="5715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5C7EC0CB-4D84-49BE-A813-89E98756A1D2}" type="TxLink">
            <a:rPr lang="en-US" sz="800" b="0" i="0" u="none" strike="noStrike">
              <a:solidFill>
                <a:srgbClr val="000000"/>
              </a:solidFill>
              <a:latin typeface="Arial"/>
              <a:cs typeface="Arial"/>
            </a:rPr>
            <a:pPr algn="r"/>
            <a:t>Wasserqualität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0.2925</cdr:y>
    </cdr:from>
    <cdr:to>
      <cdr:x>0.58</cdr:x>
      <cdr:y>0.37625</cdr:y>
    </cdr:to>
    <cdr:sp macro="" textlink="'2c - Daten'!$A$18">
      <cdr:nvSpPr>
        <cdr:cNvPr id="6" name="Textfeld 1"/>
        <cdr:cNvSpPr txBox="1"/>
      </cdr:nvSpPr>
      <cdr:spPr>
        <a:xfrm>
          <a:off x="0" y="8001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9AC67F71-A6B5-4B6E-8F87-8619056866B3}" type="TxLink">
            <a:rPr lang="en-US" sz="800" b="0" i="0" u="none" strike="noStrike">
              <a:solidFill>
                <a:srgbClr val="000000"/>
              </a:solidFill>
              <a:latin typeface="Arial"/>
              <a:cs typeface="Arial"/>
            </a:rPr>
            <a:pPr algn="r"/>
            <a:t>Luftqualität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0.3785</cdr:y>
    </cdr:from>
    <cdr:to>
      <cdr:x>0.58</cdr:x>
      <cdr:y>0.46225</cdr:y>
    </cdr:to>
    <cdr:sp macro="" textlink="'2c - Daten'!$A$17">
      <cdr:nvSpPr>
        <cdr:cNvPr id="7" name="Textfeld 1"/>
        <cdr:cNvSpPr txBox="1"/>
      </cdr:nvSpPr>
      <cdr:spPr>
        <a:xfrm>
          <a:off x="0" y="103822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2C92932D-4147-4AC2-B6C2-09FBA19B8D5D}" type="TxLink">
            <a:rPr lang="en-US" sz="800" b="0" i="0" u="none" strike="noStrike">
              <a:solidFill>
                <a:srgbClr val="000000"/>
              </a:solidFill>
              <a:latin typeface="Arial"/>
              <a:cs typeface="Arial"/>
            </a:rPr>
            <a:pPr algn="r"/>
            <a:t>Lebensräume / Artenvielfalt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0.46225</cdr:y>
    </cdr:from>
    <cdr:to>
      <cdr:x>0.58</cdr:x>
      <cdr:y>0.546</cdr:y>
    </cdr:to>
    <cdr:sp macro="" textlink="'2c - Daten'!$A$16">
      <cdr:nvSpPr>
        <cdr:cNvPr id="8" name="Textfeld 1"/>
        <cdr:cNvSpPr txBox="1"/>
      </cdr:nvSpPr>
      <cdr:spPr>
        <a:xfrm>
          <a:off x="0" y="126682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D1ABFBE5-D8DD-4AAC-A904-5B214BA38C47}" type="TxLink">
            <a:rPr lang="en-US" sz="800" b="0" i="0" u="none" strike="noStrike">
              <a:solidFill>
                <a:srgbClr val="000000"/>
              </a:solidFill>
              <a:latin typeface="Arial"/>
              <a:cs typeface="Arial"/>
            </a:rPr>
            <a:pPr algn="r"/>
            <a:t>Landschaft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0.546</cdr:y>
    </cdr:from>
    <cdr:to>
      <cdr:x>0.58</cdr:x>
      <cdr:y>0.62975</cdr:y>
    </cdr:to>
    <cdr:sp macro="" textlink="'2c - Daten'!$A$15">
      <cdr:nvSpPr>
        <cdr:cNvPr id="9" name="Textfeld 1"/>
        <cdr:cNvSpPr txBox="1"/>
      </cdr:nvSpPr>
      <cdr:spPr>
        <a:xfrm>
          <a:off x="0" y="149542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34253AC-50E8-4870-BA58-6005B25048D2}" type="TxLink">
            <a:rPr lang="en-US" sz="800" b="0" i="0" u="none" strike="noStrike">
              <a:solidFill>
                <a:srgbClr val="000000"/>
              </a:solidFill>
              <a:latin typeface="Arial"/>
              <a:cs typeface="Arial"/>
            </a:rPr>
            <a:pPr algn="r"/>
            <a:t>Landwirtschaft / Wald</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0.63675</cdr:y>
    </cdr:from>
    <cdr:to>
      <cdr:x>0.58</cdr:x>
      <cdr:y>0.72025</cdr:y>
    </cdr:to>
    <cdr:sp macro="" textlink="'2c - Daten'!$A$14">
      <cdr:nvSpPr>
        <cdr:cNvPr id="10" name="Textfeld 1"/>
        <cdr:cNvSpPr txBox="1"/>
      </cdr:nvSpPr>
      <cdr:spPr>
        <a:xfrm>
          <a:off x="0" y="174307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36758F74-EE42-4F38-B148-2F6E84A0E2F0}" type="TxLink">
            <a:rPr lang="en-US" sz="800" b="0" i="0" u="none" strike="noStrike">
              <a:solidFill>
                <a:srgbClr val="000000"/>
              </a:solidFill>
              <a:latin typeface="Arial"/>
              <a:cs typeface="Arial"/>
            </a:rPr>
            <a:pPr algn="r"/>
            <a:t>Energie / Klima</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0.80875</cdr:y>
    </cdr:from>
    <cdr:to>
      <cdr:x>0.58</cdr:x>
      <cdr:y>0.8925</cdr:y>
    </cdr:to>
    <cdr:sp macro="" textlink="'2c - Daten'!$A$12">
      <cdr:nvSpPr>
        <cdr:cNvPr id="11" name="Textfeld 1"/>
        <cdr:cNvSpPr txBox="1"/>
      </cdr:nvSpPr>
      <cdr:spPr>
        <a:xfrm>
          <a:off x="0" y="22098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94839BE6-E3B7-4ED6-B771-49847A0A167D}" type="TxLink">
            <a:rPr lang="en-US" sz="800" b="0" i="0" u="none" strike="noStrike">
              <a:solidFill>
                <a:srgbClr val="000000"/>
              </a:solidFill>
              <a:latin typeface="Arial"/>
              <a:cs typeface="Arial"/>
            </a:rPr>
            <a:pPr algn="r"/>
            <a:t>Abfälle / Rohstoffe</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0.72275</cdr:y>
    </cdr:from>
    <cdr:to>
      <cdr:x>0.58</cdr:x>
      <cdr:y>0.8065</cdr:y>
    </cdr:to>
    <cdr:sp macro="" textlink="'2c - Daten'!$A$13">
      <cdr:nvSpPr>
        <cdr:cNvPr id="12" name="Textfeld 1"/>
        <cdr:cNvSpPr txBox="1"/>
      </cdr:nvSpPr>
      <cdr:spPr>
        <a:xfrm>
          <a:off x="0" y="19812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4B91CA36-3FD5-4EDC-9FF6-0B95B78F65D2}" type="TxLink">
            <a:rPr lang="en-US" sz="800" b="0" i="0" u="none" strike="noStrike">
              <a:solidFill>
                <a:srgbClr val="000000"/>
              </a:solidFill>
              <a:latin typeface="Arial"/>
              <a:cs typeface="Arial"/>
            </a:rPr>
            <a:pPr algn="r"/>
            <a:t>Verkehr</a:t>
          </a:fld>
          <a:endParaRPr lang="de-CH" sz="800">
            <a:latin typeface="Arial" panose="020B0604020202020204" pitchFamily="34" charset="0"/>
            <a:cs typeface="Arial" panose="020B0604020202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9525</xdr:rowOff>
    </xdr:from>
    <xdr:to>
      <xdr:col>7</xdr:col>
      <xdr:colOff>9525</xdr:colOff>
      <xdr:row>79</xdr:row>
      <xdr:rowOff>9525</xdr:rowOff>
    </xdr:to>
    <xdr:graphicFrame macro="">
      <xdr:nvGraphicFramePr>
        <xdr:cNvPr id="5" name="Diagramm 4"/>
        <xdr:cNvGraphicFramePr/>
      </xdr:nvGraphicFramePr>
      <xdr:xfrm>
        <a:off x="123825" y="10248900"/>
        <a:ext cx="2809875" cy="27527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62</xdr:row>
      <xdr:rowOff>0</xdr:rowOff>
    </xdr:from>
    <xdr:to>
      <xdr:col>7</xdr:col>
      <xdr:colOff>0</xdr:colOff>
      <xdr:row>79</xdr:row>
      <xdr:rowOff>0</xdr:rowOff>
    </xdr:to>
    <xdr:graphicFrame macro="">
      <xdr:nvGraphicFramePr>
        <xdr:cNvPr id="28022" name="Diagramm 4" hidden="1"/>
        <xdr:cNvGraphicFramePr/>
      </xdr:nvGraphicFramePr>
      <xdr:xfrm>
        <a:off x="114300" y="10239375"/>
        <a:ext cx="2809875" cy="27527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62</xdr:row>
      <xdr:rowOff>9525</xdr:rowOff>
    </xdr:from>
    <xdr:to>
      <xdr:col>7</xdr:col>
      <xdr:colOff>9525</xdr:colOff>
      <xdr:row>79</xdr:row>
      <xdr:rowOff>9525</xdr:rowOff>
    </xdr:to>
    <xdr:graphicFrame macro="">
      <xdr:nvGraphicFramePr>
        <xdr:cNvPr id="7" name="Diagramm 6" hidden="1"/>
        <xdr:cNvGraphicFramePr/>
      </xdr:nvGraphicFramePr>
      <xdr:xfrm>
        <a:off x="123825" y="10248900"/>
        <a:ext cx="2809875" cy="275272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62</xdr:row>
      <xdr:rowOff>9525</xdr:rowOff>
    </xdr:from>
    <xdr:to>
      <xdr:col>7</xdr:col>
      <xdr:colOff>9525</xdr:colOff>
      <xdr:row>79</xdr:row>
      <xdr:rowOff>0</xdr:rowOff>
    </xdr:to>
    <xdr:graphicFrame macro="">
      <xdr:nvGraphicFramePr>
        <xdr:cNvPr id="8" name="Diagramm 7" hidden="1"/>
        <xdr:cNvGraphicFramePr/>
      </xdr:nvGraphicFramePr>
      <xdr:xfrm>
        <a:off x="123825" y="10248900"/>
        <a:ext cx="2809875" cy="2743200"/>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0.31375</cdr:x>
      <cdr:y>0.711</cdr:y>
    </cdr:from>
    <cdr:to>
      <cdr:x>0.693</cdr:x>
      <cdr:y>0.85575</cdr:y>
    </cdr:to>
    <cdr:sp macro="" textlink="'2a - Daten'!$A$16">
      <cdr:nvSpPr>
        <cdr:cNvPr id="2" name="Textfeld 1"/>
        <cdr:cNvSpPr txBox="1"/>
      </cdr:nvSpPr>
      <cdr:spPr>
        <a:xfrm>
          <a:off x="904875" y="195262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C74F8AC6-25F6-47EC-B5CF-1186B940E5B0}" type="TxLink">
            <a:rPr lang="en-US" sz="800" b="0" i="0" u="none" strike="noStrike">
              <a:solidFill>
                <a:srgbClr val="000000"/>
              </a:solidFill>
              <a:latin typeface="Arial"/>
              <a:cs typeface="Arial"/>
            </a:rPr>
            <a:pPr algn="ctr"/>
            <a:t>Infrastrukturen / Investitionen</a:t>
          </a:fld>
          <a:endParaRPr lang="de-CH" sz="1100"/>
        </a:p>
      </cdr:txBody>
    </cdr:sp>
  </cdr:relSizeAnchor>
  <cdr:relSizeAnchor xmlns:cdr="http://schemas.openxmlformats.org/drawingml/2006/chartDrawing">
    <cdr:from>
      <cdr:x>0.6075</cdr:x>
      <cdr:y>0.1455</cdr:y>
    </cdr:from>
    <cdr:to>
      <cdr:x>0.9865</cdr:x>
      <cdr:y>0.29025</cdr:y>
    </cdr:to>
    <cdr:sp macro="" textlink="'2a - Daten'!$A$20">
      <cdr:nvSpPr>
        <cdr:cNvPr id="4" name="Textfeld 1"/>
        <cdr:cNvSpPr txBox="1"/>
      </cdr:nvSpPr>
      <cdr:spPr>
        <a:xfrm>
          <a:off x="1762125" y="40005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AAB539-FB6B-4A89-89AB-53CEDBB11D19}" type="TxLink">
            <a:rPr lang="en-US" sz="800" b="0" i="0" u="none" strike="noStrike">
              <a:solidFill>
                <a:srgbClr val="000000"/>
              </a:solidFill>
              <a:latin typeface="Arial"/>
              <a:cs typeface="Arial"/>
            </a:rPr>
            <a:pPr algn="ctr"/>
            <a:t>Standortattraktivität</a:t>
          </a:fld>
          <a:endParaRPr lang="de-CH" sz="1100"/>
        </a:p>
      </cdr:txBody>
    </cdr:sp>
  </cdr:relSizeAnchor>
  <cdr:relSizeAnchor xmlns:cdr="http://schemas.openxmlformats.org/drawingml/2006/chartDrawing">
    <cdr:from>
      <cdr:x>0.04175</cdr:x>
      <cdr:y>0.159</cdr:y>
    </cdr:from>
    <cdr:to>
      <cdr:x>0.42075</cdr:x>
      <cdr:y>0.30375</cdr:y>
    </cdr:to>
    <cdr:sp macro="" textlink="'2a - Daten'!$A$12">
      <cdr:nvSpPr>
        <cdr:cNvPr id="5" name="Textfeld 1"/>
        <cdr:cNvSpPr txBox="1"/>
      </cdr:nvSpPr>
      <cdr:spPr>
        <a:xfrm>
          <a:off x="114300" y="42862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172082BC-7308-4DBC-8C79-DE86925D958D}" type="TxLink">
            <a:rPr lang="en-US" sz="800" b="0" i="0" u="none" strike="noStrike">
              <a:solidFill>
                <a:srgbClr val="000000"/>
              </a:solidFill>
              <a:latin typeface="Arial"/>
              <a:cs typeface="Arial"/>
            </a:rPr>
            <a:pPr algn="ctr"/>
            <a:t>Leistungsfähiger Staat</a:t>
          </a:fld>
          <a:endParaRPr lang="de-CH" sz="1100"/>
        </a:p>
      </cdr:txBody>
    </cdr:sp>
  </cdr:relSizeAnchor>
  <cdr:relSizeAnchor xmlns:cdr="http://schemas.openxmlformats.org/drawingml/2006/chartDrawing">
    <cdr:from>
      <cdr:x>0.30825</cdr:x>
      <cdr:y>0.04125</cdr:y>
    </cdr:from>
    <cdr:to>
      <cdr:x>0.68725</cdr:x>
      <cdr:y>0.18625</cdr:y>
    </cdr:to>
    <cdr:sp macro="" textlink="'2a - Daten'!$A$21">
      <cdr:nvSpPr>
        <cdr:cNvPr id="6" name="Textfeld 1"/>
        <cdr:cNvSpPr txBox="1"/>
      </cdr:nvSpPr>
      <cdr:spPr>
        <a:xfrm>
          <a:off x="895350" y="10477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32F07C-5F83-416D-8F45-E3B648E745B5}" type="TxLink">
            <a:rPr lang="en-US" sz="800" b="0" i="0" u="none" strike="noStrike">
              <a:solidFill>
                <a:srgbClr val="000000"/>
              </a:solidFill>
              <a:latin typeface="Arial"/>
              <a:cs typeface="Arial"/>
            </a:rPr>
            <a:pPr algn="ctr"/>
            <a:t>Wirtschaftliche Leistungsfähigkeit</a:t>
          </a:fld>
          <a:endParaRPr lang="de-CH" sz="11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2</xdr:col>
      <xdr:colOff>38100</xdr:colOff>
      <xdr:row>3</xdr:row>
      <xdr:rowOff>85725</xdr:rowOff>
    </xdr:to>
    <xdr:pic>
      <xdr:nvPicPr>
        <xdr:cNvPr id="3699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23825"/>
          <a:ext cx="10763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0.702</cdr:y>
    </cdr:from>
    <cdr:to>
      <cdr:x>0.69675</cdr:x>
      <cdr:y>0.84675</cdr:y>
    </cdr:to>
    <cdr:sp macro="" textlink="'2a - Daten'!$A$16">
      <cdr:nvSpPr>
        <cdr:cNvPr id="2" name="Textfeld 1"/>
        <cdr:cNvSpPr txBox="1"/>
      </cdr:nvSpPr>
      <cdr:spPr>
        <a:xfrm>
          <a:off x="914400" y="192405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C74F8AC6-25F6-47EC-B5CF-1186B940E5B0}" type="TxLink">
            <a:rPr lang="en-US" sz="800" b="0" i="0" u="none" strike="noStrike">
              <a:solidFill>
                <a:srgbClr val="000000"/>
              </a:solidFill>
              <a:latin typeface="Arial"/>
              <a:cs typeface="Arial"/>
            </a:rPr>
            <a:pPr algn="ctr"/>
            <a:t>Infrastrukturen / Investitionen</a:t>
          </a:fld>
          <a:endParaRPr lang="de-CH" sz="1100"/>
        </a:p>
      </cdr:txBody>
    </cdr:sp>
  </cdr:relSizeAnchor>
  <cdr:relSizeAnchor xmlns:cdr="http://schemas.openxmlformats.org/drawingml/2006/chartDrawing">
    <cdr:from>
      <cdr:x>0.60375</cdr:x>
      <cdr:y>0.14325</cdr:y>
    </cdr:from>
    <cdr:to>
      <cdr:x>0.98275</cdr:x>
      <cdr:y>0.288</cdr:y>
    </cdr:to>
    <cdr:sp macro="" textlink="'2a - Daten'!$A$20">
      <cdr:nvSpPr>
        <cdr:cNvPr id="4" name="Textfeld 1"/>
        <cdr:cNvSpPr txBox="1"/>
      </cdr:nvSpPr>
      <cdr:spPr>
        <a:xfrm>
          <a:off x="1752600" y="39052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AAB539-FB6B-4A89-89AB-53CEDBB11D19}" type="TxLink">
            <a:rPr lang="en-US" sz="800" b="0" i="0" u="none" strike="noStrike">
              <a:solidFill>
                <a:srgbClr val="000000"/>
              </a:solidFill>
              <a:latin typeface="Arial"/>
              <a:cs typeface="Arial"/>
            </a:rPr>
            <a:pPr algn="ctr"/>
            <a:t>Standortattraktivität</a:t>
          </a:fld>
          <a:endParaRPr lang="de-CH" sz="1100"/>
        </a:p>
      </cdr:txBody>
    </cdr:sp>
  </cdr:relSizeAnchor>
  <cdr:relSizeAnchor xmlns:cdr="http://schemas.openxmlformats.org/drawingml/2006/chartDrawing">
    <cdr:from>
      <cdr:x>0.053</cdr:x>
      <cdr:y>0.159</cdr:y>
    </cdr:from>
    <cdr:to>
      <cdr:x>0.432</cdr:x>
      <cdr:y>0.30375</cdr:y>
    </cdr:to>
    <cdr:sp macro="" textlink="'2a - Daten'!$A$12">
      <cdr:nvSpPr>
        <cdr:cNvPr id="5" name="Textfeld 1"/>
        <cdr:cNvSpPr txBox="1"/>
      </cdr:nvSpPr>
      <cdr:spPr>
        <a:xfrm>
          <a:off x="152400" y="42862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172082BC-7308-4DBC-8C79-DE86925D958D}" type="TxLink">
            <a:rPr lang="en-US" sz="800" b="0" i="0" u="none" strike="noStrike">
              <a:solidFill>
                <a:srgbClr val="000000"/>
              </a:solidFill>
              <a:latin typeface="Arial"/>
              <a:cs typeface="Arial"/>
            </a:rPr>
            <a:pPr algn="ctr"/>
            <a:t>Leistungsfähiger Staat</a:t>
          </a:fld>
          <a:endParaRPr lang="de-CH" sz="1100"/>
        </a:p>
      </cdr:txBody>
    </cdr:sp>
  </cdr:relSizeAnchor>
  <cdr:relSizeAnchor xmlns:cdr="http://schemas.openxmlformats.org/drawingml/2006/chartDrawing">
    <cdr:from>
      <cdr:x>0.31375</cdr:x>
      <cdr:y>0.03675</cdr:y>
    </cdr:from>
    <cdr:to>
      <cdr:x>0.69275</cdr:x>
      <cdr:y>0.18175</cdr:y>
    </cdr:to>
    <cdr:sp macro="" textlink="'2a - Daten'!$A$21">
      <cdr:nvSpPr>
        <cdr:cNvPr id="6" name="Textfeld 1"/>
        <cdr:cNvSpPr txBox="1"/>
      </cdr:nvSpPr>
      <cdr:spPr>
        <a:xfrm>
          <a:off x="904875" y="9525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32F07C-5F83-416D-8F45-E3B648E745B5}" type="TxLink">
            <a:rPr lang="en-US" sz="800" b="0" i="0" u="none" strike="noStrike">
              <a:solidFill>
                <a:srgbClr val="000000"/>
              </a:solidFill>
              <a:latin typeface="Arial"/>
              <a:cs typeface="Arial"/>
            </a:rPr>
            <a:pPr algn="ctr"/>
            <a:t>Wirtschaftliche Leistungsfähigkeit</a:t>
          </a:fld>
          <a:endParaRPr lang="de-CH" sz="1100"/>
        </a:p>
      </cdr:txBody>
    </cdr:sp>
  </cdr:relSizeAnchor>
  <cdr:relSizeAnchor xmlns:cdr="http://schemas.openxmlformats.org/drawingml/2006/chartDrawing">
    <cdr:from>
      <cdr:x>0.433</cdr:x>
      <cdr:y>0.1425</cdr:y>
    </cdr:from>
    <cdr:to>
      <cdr:x>0.52375</cdr:x>
      <cdr:y>0.208</cdr:y>
    </cdr:to>
    <cdr:sp macro="" textlink="">
      <cdr:nvSpPr>
        <cdr:cNvPr id="3" name="Textfeld 2"/>
        <cdr:cNvSpPr txBox="1"/>
      </cdr:nvSpPr>
      <cdr:spPr>
        <a:xfrm>
          <a:off x="1257300" y="390525"/>
          <a:ext cx="266700" cy="180975"/>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0.42725</cdr:x>
      <cdr:y>0.208</cdr:y>
    </cdr:from>
    <cdr:to>
      <cdr:x>0.52775</cdr:x>
      <cdr:y>0.27375</cdr:y>
    </cdr:to>
    <cdr:sp macro="" textlink="">
      <cdr:nvSpPr>
        <cdr:cNvPr id="7" name="Textfeld 6"/>
        <cdr:cNvSpPr txBox="1"/>
      </cdr:nvSpPr>
      <cdr:spPr>
        <a:xfrm>
          <a:off x="1238250" y="571500"/>
          <a:ext cx="295275" cy="180975"/>
        </a:xfrm>
        <a:prstGeom prst="rect">
          <a:avLst/>
        </a:prstGeom>
        <a:ln>
          <a:noFill/>
        </a:ln>
      </cdr:spPr>
      <cdr:txBody>
        <a:bodyPr vertOverflow="clip" wrap="square" lIns="0" tIns="0" rIns="0" bIns="0" rtlCol="0" anchor="t"/>
        <a:lstStyle/>
        <a:p>
          <a:pPr algn="ctr"/>
          <a:r>
            <a:rPr lang="de-CH" sz="8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0.468</cdr:x>
      <cdr:y>0.42075</cdr:y>
    </cdr:from>
    <cdr:to>
      <cdr:x>0.52975</cdr:x>
      <cdr:y>0.4795</cdr:y>
    </cdr:to>
    <cdr:sp macro="" textlink="">
      <cdr:nvSpPr>
        <cdr:cNvPr id="8" name="Textfeld 7"/>
        <cdr:cNvSpPr txBox="1"/>
      </cdr:nvSpPr>
      <cdr:spPr>
        <a:xfrm>
          <a:off x="1352550" y="1152525"/>
          <a:ext cx="180975" cy="161925"/>
        </a:xfrm>
        <a:prstGeom prst="rect">
          <a:avLst/>
        </a:prstGeom>
        <a:ln>
          <a:noFill/>
        </a:ln>
      </cdr:spPr>
      <cdr:txBody>
        <a:bodyPr vertOverflow="clip" wrap="square" lIns="0" tIns="0" rIns="0" bIns="0" rtlCol="0"/>
        <a:lstStyle/>
        <a:p>
          <a:endParaRPr lang="de-CH" sz="1100"/>
        </a:p>
      </cdr:txBody>
    </cdr:sp>
  </cdr:relSizeAnchor>
  <cdr:relSizeAnchor xmlns:cdr="http://schemas.openxmlformats.org/drawingml/2006/chartDrawing">
    <cdr:from>
      <cdr:x>0.4445</cdr:x>
      <cdr:y>0.312</cdr:y>
    </cdr:from>
    <cdr:to>
      <cdr:x>0.52175</cdr:x>
      <cdr:y>0.3665</cdr:y>
    </cdr:to>
    <cdr:sp macro="" textlink="">
      <cdr:nvSpPr>
        <cdr:cNvPr id="9" name="Textfeld 8"/>
        <cdr:cNvSpPr txBox="1"/>
      </cdr:nvSpPr>
      <cdr:spPr>
        <a:xfrm>
          <a:off x="1285875" y="857250"/>
          <a:ext cx="228600" cy="152400"/>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0.043</cdr:y>
    </cdr:from>
    <cdr:to>
      <cdr:x>0.77325</cdr:x>
      <cdr:y>0.11525</cdr:y>
    </cdr:to>
    <cdr:sp macro="" textlink="">
      <cdr:nvSpPr>
        <cdr:cNvPr id="2" name="Textfeld 1"/>
        <cdr:cNvSpPr txBox="1"/>
      </cdr:nvSpPr>
      <cdr:spPr>
        <a:xfrm>
          <a:off x="85725" y="114300"/>
          <a:ext cx="2152650" cy="200025"/>
        </a:xfrm>
        <a:prstGeom prst="rect">
          <a:avLst/>
        </a:prstGeom>
        <a:ln>
          <a:noFill/>
        </a:ln>
      </cdr:spPr>
      <cdr:txBody>
        <a:bodyPr vertOverflow="clip" wrap="square" rtlCol="0"/>
        <a:lstStyle/>
        <a:p>
          <a:endParaRPr lang="de-CH" sz="1100"/>
        </a:p>
      </cdr:txBody>
    </cdr:sp>
  </cdr:relSizeAnchor>
  <cdr:relSizeAnchor xmlns:cdr="http://schemas.openxmlformats.org/drawingml/2006/chartDrawing">
    <cdr:from>
      <cdr:x>0</cdr:x>
      <cdr:y>0.036</cdr:y>
    </cdr:from>
    <cdr:to>
      <cdr:x>0.58</cdr:x>
      <cdr:y>0.11975</cdr:y>
    </cdr:to>
    <cdr:sp macro="" textlink="'2a - Daten'!$A$21">
      <cdr:nvSpPr>
        <cdr:cNvPr id="3" name="Textfeld 2"/>
        <cdr:cNvSpPr txBox="1"/>
      </cdr:nvSpPr>
      <cdr:spPr>
        <a:xfrm>
          <a:off x="0" y="95250"/>
          <a:ext cx="1685925" cy="228600"/>
        </a:xfrm>
        <a:prstGeom prst="rect">
          <a:avLst/>
        </a:prstGeom>
        <a:ln>
          <a:noFill/>
        </a:ln>
      </cdr:spPr>
      <cdr:txBody>
        <a:bodyPr vertOverflow="clip" wrap="square" lIns="0" tIns="0" rIns="0" bIns="0" rtlCol="0" anchor="ctr"/>
        <a:lstStyle/>
        <a:p>
          <a:pPr algn="r"/>
          <a:fld id="{864543B0-B96F-42A7-94ED-4AF9D743110B}" type="TxLink">
            <a:rPr lang="en-US" sz="800" b="0" i="0" u="none" strike="noStrike">
              <a:solidFill>
                <a:srgbClr val="000000"/>
              </a:solidFill>
              <a:latin typeface="Arial"/>
              <a:cs typeface="Arial"/>
            </a:rPr>
            <a:pPr algn="r"/>
            <a:t>Wirtschaftliche Leistungsfähigkeit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0.1205</cdr:y>
    </cdr:from>
    <cdr:to>
      <cdr:x>0.58</cdr:x>
      <cdr:y>0.20425</cdr:y>
    </cdr:to>
    <cdr:sp macro="" textlink="'2a - Daten'!$A$20">
      <cdr:nvSpPr>
        <cdr:cNvPr id="4" name="Textfeld 1"/>
        <cdr:cNvSpPr txBox="1"/>
      </cdr:nvSpPr>
      <cdr:spPr>
        <a:xfrm>
          <a:off x="0" y="3238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46CA5E89-7E35-49F4-B6C4-E0B9C320CB1F}" type="TxLink">
            <a:rPr lang="en-US" sz="800" b="0" i="0" u="none" strike="noStrike">
              <a:solidFill>
                <a:srgbClr val="000000"/>
              </a:solidFill>
              <a:latin typeface="Arial"/>
              <a:cs typeface="Arial"/>
            </a:rPr>
            <a:pPr algn="r"/>
            <a:t>Standortattraktivität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0.20875</cdr:y>
    </cdr:from>
    <cdr:to>
      <cdr:x>0.58</cdr:x>
      <cdr:y>0.2925</cdr:y>
    </cdr:to>
    <cdr:sp macro="" textlink="'2a - Daten'!$A$19">
      <cdr:nvSpPr>
        <cdr:cNvPr id="5" name="Textfeld 1"/>
        <cdr:cNvSpPr txBox="1"/>
      </cdr:nvSpPr>
      <cdr:spPr>
        <a:xfrm>
          <a:off x="0" y="5619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42135AE6-8652-42D9-B844-73CFE51D7721}" type="TxLink">
            <a:rPr lang="en-US" sz="800" b="0" i="0" u="none" strike="noStrike">
              <a:solidFill>
                <a:srgbClr val="000000"/>
              </a:solidFill>
              <a:latin typeface="Arial"/>
              <a:cs typeface="Arial"/>
            </a:rPr>
            <a:pPr algn="r"/>
            <a:t>Innovation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0.2925</cdr:y>
    </cdr:from>
    <cdr:to>
      <cdr:x>0.58</cdr:x>
      <cdr:y>0.37625</cdr:y>
    </cdr:to>
    <cdr:sp macro="" textlink="'2a - Daten'!$A$18">
      <cdr:nvSpPr>
        <cdr:cNvPr id="6" name="Textfeld 1"/>
        <cdr:cNvSpPr txBox="1"/>
      </cdr:nvSpPr>
      <cdr:spPr>
        <a:xfrm>
          <a:off x="0" y="7905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72C9A196-B434-4857-938B-24613EFB9C3B}" type="TxLink">
            <a:rPr lang="en-US" sz="800" b="0" i="0" u="none" strike="noStrike">
              <a:solidFill>
                <a:srgbClr val="000000"/>
              </a:solidFill>
              <a:latin typeface="Arial"/>
              <a:cs typeface="Arial"/>
            </a:rPr>
            <a:pPr algn="r"/>
            <a:t>Finanzielle Wohnattraktivität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0.3785</cdr:y>
    </cdr:from>
    <cdr:to>
      <cdr:x>0.58</cdr:x>
      <cdr:y>0.46225</cdr:y>
    </cdr:to>
    <cdr:sp macro="" textlink="'2a - Daten'!$A$17">
      <cdr:nvSpPr>
        <cdr:cNvPr id="7" name="Textfeld 1"/>
        <cdr:cNvSpPr txBox="1"/>
      </cdr:nvSpPr>
      <cdr:spPr>
        <a:xfrm>
          <a:off x="0" y="10287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1AC84F2-F55C-4921-9631-95D830C47B5E}" type="TxLink">
            <a:rPr lang="en-US" sz="800" b="0" i="0" u="none" strike="noStrike">
              <a:solidFill>
                <a:srgbClr val="000000"/>
              </a:solidFill>
              <a:latin typeface="Arial"/>
              <a:cs typeface="Arial"/>
            </a:rPr>
            <a:pPr algn="r"/>
            <a:t>Arbeitsmarkt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0.46225</cdr:y>
    </cdr:from>
    <cdr:to>
      <cdr:x>0.58</cdr:x>
      <cdr:y>0.546</cdr:y>
    </cdr:to>
    <cdr:sp macro="" textlink="'2a - Daten'!$A$16">
      <cdr:nvSpPr>
        <cdr:cNvPr id="8" name="Textfeld 1"/>
        <cdr:cNvSpPr txBox="1"/>
      </cdr:nvSpPr>
      <cdr:spPr>
        <a:xfrm>
          <a:off x="0" y="12573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1F8343EA-6D79-49FD-8BF9-17B9B8E7B771}" type="TxLink">
            <a:rPr lang="en-US" sz="800" b="0" i="0" u="none" strike="noStrike">
              <a:solidFill>
                <a:srgbClr val="000000"/>
              </a:solidFill>
              <a:latin typeface="Arial"/>
              <a:cs typeface="Arial"/>
            </a:rPr>
            <a:pPr algn="r"/>
            <a:t>Infrastrukturen / Investitionen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0.546</cdr:y>
    </cdr:from>
    <cdr:to>
      <cdr:x>0.58</cdr:x>
      <cdr:y>0.62975</cdr:y>
    </cdr:to>
    <cdr:sp macro="" textlink="'2a - Daten'!$A$15">
      <cdr:nvSpPr>
        <cdr:cNvPr id="9" name="Textfeld 1"/>
        <cdr:cNvSpPr txBox="1"/>
      </cdr:nvSpPr>
      <cdr:spPr>
        <a:xfrm>
          <a:off x="0" y="14859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94BE93CE-2C8B-4752-AC5B-D52780580A0A}" type="TxLink">
            <a:rPr lang="en-US" sz="800" b="0" i="0" u="none" strike="noStrike">
              <a:solidFill>
                <a:srgbClr val="000000"/>
              </a:solidFill>
              <a:latin typeface="Arial"/>
              <a:cs typeface="Arial"/>
            </a:rPr>
            <a:pPr algn="r"/>
            <a:t>Ressourceneffizienz</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0.63675</cdr:y>
    </cdr:from>
    <cdr:to>
      <cdr:x>0.58</cdr:x>
      <cdr:y>0.72025</cdr:y>
    </cdr:to>
    <cdr:sp macro="" textlink="'2a - Daten'!$A$14">
      <cdr:nvSpPr>
        <cdr:cNvPr id="10" name="Textfeld 1"/>
        <cdr:cNvSpPr txBox="1"/>
      </cdr:nvSpPr>
      <cdr:spPr>
        <a:xfrm>
          <a:off x="0" y="17335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C71E2FE4-94BC-40EB-8CB5-C92D2B51CC0D}" type="TxLink">
            <a:rPr lang="en-US" sz="800" b="0" i="0" u="none" strike="noStrike">
              <a:solidFill>
                <a:srgbClr val="000000"/>
              </a:solidFill>
              <a:latin typeface="Arial"/>
              <a:cs typeface="Arial"/>
            </a:rPr>
            <a:pPr algn="r"/>
            <a:t>Öffentlicher Haushalt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0.80875</cdr:y>
    </cdr:from>
    <cdr:to>
      <cdr:x>0.58</cdr:x>
      <cdr:y>0.8925</cdr:y>
    </cdr:to>
    <cdr:sp macro="" textlink="'2a - Daten'!$A$12">
      <cdr:nvSpPr>
        <cdr:cNvPr id="11" name="Textfeld 1"/>
        <cdr:cNvSpPr txBox="1"/>
      </cdr:nvSpPr>
      <cdr:spPr>
        <a:xfrm>
          <a:off x="0" y="22098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BF0203E-529D-4F36-9065-F343E8CDD3AB}" type="TxLink">
            <a:rPr lang="en-US" sz="800" b="0" i="0" u="none" strike="noStrike">
              <a:solidFill>
                <a:srgbClr val="000000"/>
              </a:solidFill>
              <a:latin typeface="Arial"/>
              <a:cs typeface="Arial"/>
            </a:rPr>
            <a:pPr algn="r"/>
            <a:t>Leistungsfähiger Staat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0.72275</cdr:y>
    </cdr:from>
    <cdr:to>
      <cdr:x>0.58</cdr:x>
      <cdr:y>0.8065</cdr:y>
    </cdr:to>
    <cdr:sp macro="" textlink="'2a - Daten'!$A$13">
      <cdr:nvSpPr>
        <cdr:cNvPr id="12" name="Textfeld 1"/>
        <cdr:cNvSpPr txBox="1"/>
      </cdr:nvSpPr>
      <cdr:spPr>
        <a:xfrm>
          <a:off x="0" y="19716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7E593E5-0F46-427B-BC22-A98E7EA2B064}" type="TxLink">
            <a:rPr lang="en-US" sz="800" b="0" i="0" u="none" strike="noStrike">
              <a:solidFill>
                <a:srgbClr val="000000"/>
              </a:solidFill>
              <a:latin typeface="Arial"/>
              <a:cs typeface="Arial"/>
            </a:rPr>
            <a:pPr algn="r"/>
            <a:t>Steuern / Gebühren</a:t>
          </a:fld>
          <a:endParaRPr lang="de-CH" sz="800">
            <a:latin typeface="Arial" panose="020B0604020202020204" pitchFamily="34" charset="0"/>
            <a:cs typeface="Arial" panose="020B0604020202020204" pitchFamily="34" charset="0"/>
          </a:endParaRP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0.02325</cdr:y>
    </cdr:from>
    <cdr:to>
      <cdr:x>0.563</cdr:x>
      <cdr:y>0.14425</cdr:y>
    </cdr:to>
    <cdr:sp macro="" textlink="'2a - Daten'!$A$21">
      <cdr:nvSpPr>
        <cdr:cNvPr id="96257" name="Text Box 2049"/>
        <cdr:cNvSpPr txBox="1">
          <a:spLocks noChangeArrowheads="1" noTextEdit="1"/>
        </cdr:cNvSpPr>
      </cdr:nvSpPr>
      <cdr:spPr bwMode="auto">
        <a:xfrm>
          <a:off x="38100" y="57150"/>
          <a:ext cx="1590675" cy="3333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E6E206C8-953E-48F3-8B63-10063837110D}" type="TxLink">
            <a:rPr lang="de-CH" sz="800" b="0" i="0" u="none" strike="noStrike" baseline="0">
              <a:solidFill>
                <a:srgbClr val="000000"/>
              </a:solidFill>
              <a:latin typeface="Arial"/>
              <a:cs typeface="Arial"/>
            </a:rPr>
            <a:pPr algn="r" rtl="0">
              <a:defRPr sz="1000"/>
            </a:pPr>
            <a:t>Wirtschaftliche Leistungsfähigkeit</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0.01625</cdr:x>
      <cdr:y>0.13475</cdr:y>
    </cdr:from>
    <cdr:to>
      <cdr:x>0.563</cdr:x>
      <cdr:y>0.19325</cdr:y>
    </cdr:to>
    <cdr:sp macro="" textlink="'2a - Daten'!$A$20">
      <cdr:nvSpPr>
        <cdr:cNvPr id="96258" name="Text Box 2050"/>
        <cdr:cNvSpPr txBox="1">
          <a:spLocks noChangeArrowheads="1" noTextEdit="1"/>
        </cdr:cNvSpPr>
      </cdr:nvSpPr>
      <cdr:spPr bwMode="auto">
        <a:xfrm>
          <a:off x="38100" y="361950"/>
          <a:ext cx="1590675"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6017C760-9416-4667-A750-4A79D8F0F8DB}" type="TxLink">
            <a:rPr lang="de-CH" sz="800" b="0" i="0" u="none" strike="noStrike" baseline="0">
              <a:solidFill>
                <a:srgbClr val="000000"/>
              </a:solidFill>
              <a:latin typeface="Arial"/>
              <a:cs typeface="Arial"/>
            </a:rPr>
            <a:pPr algn="r" rtl="0">
              <a:defRPr sz="1000"/>
            </a:pPr>
            <a:t>Standortattraktivität</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0.01625</cdr:x>
      <cdr:y>0.22125</cdr:y>
    </cdr:from>
    <cdr:to>
      <cdr:x>0.563</cdr:x>
      <cdr:y>0.27975</cdr:y>
    </cdr:to>
    <cdr:sp macro="" textlink="'2a - Daten'!$A$19">
      <cdr:nvSpPr>
        <cdr:cNvPr id="96259" name="Text Box 2051"/>
        <cdr:cNvSpPr txBox="1">
          <a:spLocks noChangeArrowheads="1" noTextEdit="1"/>
        </cdr:cNvSpPr>
      </cdr:nvSpPr>
      <cdr:spPr bwMode="auto">
        <a:xfrm>
          <a:off x="38100" y="600075"/>
          <a:ext cx="1590675"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84E7622C-8F36-442C-90C5-A8387A8C4E22}" type="TxLink">
            <a:rPr lang="de-CH" sz="800" b="0" i="0" u="none" strike="noStrike" baseline="0">
              <a:solidFill>
                <a:srgbClr val="000000"/>
              </a:solidFill>
              <a:latin typeface="Arial"/>
              <a:cs typeface="Arial"/>
            </a:rPr>
            <a:pPr algn="r" rtl="0">
              <a:defRPr sz="1000"/>
            </a:pPr>
            <a:t>Innovation</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0.01625</cdr:x>
      <cdr:y>0.30875</cdr:y>
    </cdr:from>
    <cdr:to>
      <cdr:x>0.563</cdr:x>
      <cdr:y>0.36725</cdr:y>
    </cdr:to>
    <cdr:sp macro="" textlink="'2a - Daten'!$A$18">
      <cdr:nvSpPr>
        <cdr:cNvPr id="96260" name="Text Box 2052"/>
        <cdr:cNvSpPr txBox="1">
          <a:spLocks noChangeArrowheads="1" noTextEdit="1"/>
        </cdr:cNvSpPr>
      </cdr:nvSpPr>
      <cdr:spPr bwMode="auto">
        <a:xfrm>
          <a:off x="38100" y="847725"/>
          <a:ext cx="1590675"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74A16736-7E4B-43B3-9E70-A893CBBBC6DA}" type="TxLink">
            <a:rPr lang="de-CH" sz="800" b="0" i="0" u="none" strike="noStrike" baseline="0">
              <a:solidFill>
                <a:srgbClr val="000000"/>
              </a:solidFill>
              <a:latin typeface="Arial"/>
              <a:cs typeface="Arial"/>
            </a:rPr>
            <a:pPr algn="r" rtl="0">
              <a:defRPr sz="1000"/>
            </a:pPr>
            <a:t>Finanzielle Wohnattraktivität</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0.01625</cdr:x>
      <cdr:y>0.39525</cdr:y>
    </cdr:from>
    <cdr:to>
      <cdr:x>0.563</cdr:x>
      <cdr:y>0.45375</cdr:y>
    </cdr:to>
    <cdr:sp macro="" textlink="'2a - Daten'!$A$17">
      <cdr:nvSpPr>
        <cdr:cNvPr id="96261" name="Text Box 2053"/>
        <cdr:cNvSpPr txBox="1">
          <a:spLocks noChangeArrowheads="1" noTextEdit="1"/>
        </cdr:cNvSpPr>
      </cdr:nvSpPr>
      <cdr:spPr bwMode="auto">
        <a:xfrm>
          <a:off x="38100" y="1085850"/>
          <a:ext cx="1590675"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839C010F-5933-4C74-B1BA-A60C845932CF}" type="TxLink">
            <a:rPr lang="de-CH" sz="800" b="0" i="0" u="none" strike="noStrike" baseline="0">
              <a:solidFill>
                <a:srgbClr val="000000"/>
              </a:solidFill>
              <a:latin typeface="Arial"/>
              <a:cs typeface="Arial"/>
            </a:rPr>
            <a:pPr algn="r" rtl="0">
              <a:defRPr sz="1000"/>
            </a:pPr>
            <a:t>Arbeitsmarkt</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0.01625</cdr:x>
      <cdr:y>0.4815</cdr:y>
    </cdr:from>
    <cdr:to>
      <cdr:x>0.563</cdr:x>
      <cdr:y>0.54025</cdr:y>
    </cdr:to>
    <cdr:sp macro="" textlink="'2a - Daten'!#REF!">
      <cdr:nvSpPr>
        <cdr:cNvPr id="96262" name="Text Box 2054"/>
        <cdr:cNvSpPr txBox="1">
          <a:spLocks noChangeArrowheads="1" noTextEdit="1"/>
        </cdr:cNvSpPr>
      </cdr:nvSpPr>
      <cdr:spPr bwMode="auto">
        <a:xfrm>
          <a:off x="38100" y="1323975"/>
          <a:ext cx="1590675"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BD840CB3-D152-4E79-B943-1641C019E188}" type="TxLink">
            <a:rPr lang="de-CH" sz="800" b="0" i="0" u="none" strike="noStrike" baseline="0">
              <a:solidFill>
                <a:srgbClr val="000000"/>
              </a:solidFill>
              <a:latin typeface="Arial"/>
              <a:cs typeface="Arial"/>
            </a:rPr>
            <a:pPr algn="r" rtl="0">
              <a:defRPr sz="1000"/>
            </a:pPr>
            <a:t>Infrastrukturen / Investitionen</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0.01625</cdr:x>
      <cdr:y>0.56725</cdr:y>
    </cdr:from>
    <cdr:to>
      <cdr:x>0.563</cdr:x>
      <cdr:y>0.62575</cdr:y>
    </cdr:to>
    <cdr:sp macro="" textlink="'2a - Daten'!$A$15">
      <cdr:nvSpPr>
        <cdr:cNvPr id="96263" name="Text Box 2055"/>
        <cdr:cNvSpPr txBox="1">
          <a:spLocks noChangeArrowheads="1" noTextEdit="1"/>
        </cdr:cNvSpPr>
      </cdr:nvSpPr>
      <cdr:spPr bwMode="auto">
        <a:xfrm>
          <a:off x="38100" y="1552575"/>
          <a:ext cx="1590675"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BC232BD2-C0A6-4EB9-8D50-18F297B89F68}" type="TxLink">
            <a:rPr lang="de-CH" sz="800" b="0" i="0" u="none" strike="noStrike" baseline="0">
              <a:solidFill>
                <a:srgbClr val="000000"/>
              </a:solidFill>
              <a:latin typeface="Arial"/>
              <a:cs typeface="Arial"/>
            </a:rPr>
            <a:pPr algn="r" rtl="0">
              <a:defRPr sz="1000"/>
            </a:pPr>
            <a:t>Ressourceneffizienz</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0.01625</cdr:x>
      <cdr:y>0.6555</cdr:y>
    </cdr:from>
    <cdr:to>
      <cdr:x>0.563</cdr:x>
      <cdr:y>0.71425</cdr:y>
    </cdr:to>
    <cdr:sp macro="" textlink="'2a - Daten'!$A$14">
      <cdr:nvSpPr>
        <cdr:cNvPr id="96264" name="Text Box 2056"/>
        <cdr:cNvSpPr txBox="1">
          <a:spLocks noChangeArrowheads="1" noTextEdit="1"/>
        </cdr:cNvSpPr>
      </cdr:nvSpPr>
      <cdr:spPr bwMode="auto">
        <a:xfrm>
          <a:off x="38100" y="1800225"/>
          <a:ext cx="1590675"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3F12650A-6BBE-44BC-ACAC-EB66EA327B28}" type="TxLink">
            <a:rPr lang="de-CH" sz="800" b="0" i="0" u="none" strike="noStrike" baseline="0">
              <a:solidFill>
                <a:srgbClr val="000000"/>
              </a:solidFill>
              <a:latin typeface="Arial"/>
              <a:cs typeface="Arial"/>
            </a:rPr>
            <a:pPr algn="r" rtl="0">
              <a:defRPr sz="1000"/>
            </a:pPr>
            <a:t>Öffentlicher Haushalt</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0.01625</cdr:x>
      <cdr:y>0.743</cdr:y>
    </cdr:from>
    <cdr:to>
      <cdr:x>0.563</cdr:x>
      <cdr:y>0.8015</cdr:y>
    </cdr:to>
    <cdr:sp macro="" textlink="'2a - Daten'!$A$13">
      <cdr:nvSpPr>
        <cdr:cNvPr id="96265" name="Text Box 2057"/>
        <cdr:cNvSpPr txBox="1">
          <a:spLocks noChangeArrowheads="1" noTextEdit="1"/>
        </cdr:cNvSpPr>
      </cdr:nvSpPr>
      <cdr:spPr bwMode="auto">
        <a:xfrm>
          <a:off x="38100" y="2038350"/>
          <a:ext cx="1590675"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24AA4BAD-BFC1-4FBD-B0B4-AB86C20650E1}" type="TxLink">
            <a:rPr lang="de-CH" sz="800" b="0" i="0" u="none" strike="noStrike" baseline="0">
              <a:solidFill>
                <a:srgbClr val="000000"/>
              </a:solidFill>
              <a:latin typeface="Arial"/>
              <a:cs typeface="Arial"/>
            </a:rPr>
            <a:pPr algn="r" rtl="0">
              <a:defRPr sz="1000"/>
            </a:pPr>
            <a:t>Steuern / Gebühren</a:t>
          </a:fld>
          <a:endParaRPr lang="de-CH" sz="800" b="0" i="0" u="none" strike="noStrike" baseline="0">
            <a:solidFill>
              <a:srgbClr val="000000"/>
            </a:solidFill>
            <a:latin typeface="Arial"/>
            <a:cs typeface="Arial"/>
          </a:endParaRPr>
        </a:p>
      </cdr:txBody>
    </cdr:sp>
  </cdr:relSizeAnchor>
  <cdr:relSizeAnchor xmlns:cdr="http://schemas.openxmlformats.org/drawingml/2006/chartDrawing">
    <cdr:from>
      <cdr:x>0.01625</cdr:x>
      <cdr:y>0.8295</cdr:y>
    </cdr:from>
    <cdr:to>
      <cdr:x>0.563</cdr:x>
      <cdr:y>0.888</cdr:y>
    </cdr:to>
    <cdr:sp macro="" textlink="'2a - Daten'!$A$12">
      <cdr:nvSpPr>
        <cdr:cNvPr id="96266" name="Text Box 2058"/>
        <cdr:cNvSpPr txBox="1">
          <a:spLocks noChangeArrowheads="1" noTextEdit="1"/>
        </cdr:cNvSpPr>
      </cdr:nvSpPr>
      <cdr:spPr bwMode="auto">
        <a:xfrm>
          <a:off x="38100" y="2276475"/>
          <a:ext cx="1590675" cy="1619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vertOverflow="clip" wrap="square" lIns="0" tIns="0" rIns="36000" bIns="0" anchor="ctr" upright="1"/>
        <a:lstStyle/>
        <a:p>
          <a:pPr algn="r" rtl="0">
            <a:defRPr sz="1000"/>
          </a:pPr>
          <a:fld id="{88A2B19B-3F18-487B-BBF1-4FE7C8662481}" type="TxLink">
            <a:rPr lang="de-CH" sz="800" b="0" i="0" u="none" strike="noStrike" baseline="0">
              <a:solidFill>
                <a:srgbClr val="000000"/>
              </a:solidFill>
              <a:latin typeface="Arial"/>
              <a:cs typeface="Arial"/>
            </a:rPr>
            <a:pPr algn="r" rtl="0">
              <a:defRPr sz="1000"/>
            </a:pPr>
            <a:t>Leistungsfähiger Staat</a:t>
          </a:fld>
          <a:endParaRPr lang="de-CH" sz="800" b="0" i="0" u="none" strike="noStrike" baseline="0">
            <a:solidFill>
              <a:srgbClr val="000000"/>
            </a:solidFill>
            <a:latin typeface="Arial"/>
            <a:cs typeface="Arial"/>
          </a:endParaRP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0.57825</cdr:x>
      <cdr:y>0.168</cdr:y>
    </cdr:from>
    <cdr:to>
      <cdr:x>0.9575</cdr:x>
      <cdr:y>0.31275</cdr:y>
    </cdr:to>
    <cdr:sp macro="" textlink="'2b - Daten'!$A$20">
      <cdr:nvSpPr>
        <cdr:cNvPr id="4" name="Textfeld 1"/>
        <cdr:cNvSpPr txBox="1"/>
      </cdr:nvSpPr>
      <cdr:spPr>
        <a:xfrm>
          <a:off x="1676400" y="45720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4A2348E1-1497-40B4-B40C-686A9F7EE88B}" type="TxLink">
            <a:rPr lang="en-US" sz="800" b="0" i="0" u="none" strike="noStrike">
              <a:solidFill>
                <a:srgbClr val="000000"/>
              </a:solidFill>
              <a:latin typeface="Arial"/>
              <a:cs typeface="Arial"/>
            </a:rPr>
            <a:pPr algn="ctr"/>
            <a:t>Armut / soziale Unterstützung</a:t>
          </a:fld>
          <a:endParaRPr lang="de-CH" sz="1100"/>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0.4275</cdr:x>
      <cdr:y>0.174</cdr:y>
    </cdr:from>
    <cdr:to>
      <cdr:x>0.51825</cdr:x>
      <cdr:y>0.23975</cdr:y>
    </cdr:to>
    <cdr:sp macro="" textlink="">
      <cdr:nvSpPr>
        <cdr:cNvPr id="3" name="Textfeld 2"/>
        <cdr:cNvSpPr txBox="1"/>
      </cdr:nvSpPr>
      <cdr:spPr>
        <a:xfrm>
          <a:off x="1238250" y="476250"/>
          <a:ext cx="266700" cy="180975"/>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0.42925</cdr:x>
      <cdr:y>0.242</cdr:y>
    </cdr:from>
    <cdr:to>
      <cdr:x>0.52975</cdr:x>
      <cdr:y>0.3075</cdr:y>
    </cdr:to>
    <cdr:sp macro="" textlink="">
      <cdr:nvSpPr>
        <cdr:cNvPr id="7" name="Textfeld 6"/>
        <cdr:cNvSpPr txBox="1"/>
      </cdr:nvSpPr>
      <cdr:spPr>
        <a:xfrm>
          <a:off x="1238250" y="657225"/>
          <a:ext cx="295275" cy="180975"/>
        </a:xfrm>
        <a:prstGeom prst="rect">
          <a:avLst/>
        </a:prstGeom>
        <a:ln>
          <a:noFill/>
        </a:ln>
      </cdr:spPr>
      <cdr:txBody>
        <a:bodyPr vertOverflow="clip" wrap="square" lIns="0" tIns="0" rIns="0" bIns="0" rtlCol="0" anchor="t"/>
        <a:lstStyle/>
        <a:p>
          <a:pPr algn="ctr"/>
          <a:r>
            <a:rPr lang="de-CH" sz="8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0.468</cdr:x>
      <cdr:y>0.42075</cdr:y>
    </cdr:from>
    <cdr:to>
      <cdr:x>0.52975</cdr:x>
      <cdr:y>0.4795</cdr:y>
    </cdr:to>
    <cdr:sp macro="" textlink="">
      <cdr:nvSpPr>
        <cdr:cNvPr id="8" name="Textfeld 7"/>
        <cdr:cNvSpPr txBox="1"/>
      </cdr:nvSpPr>
      <cdr:spPr>
        <a:xfrm>
          <a:off x="1352550" y="1152525"/>
          <a:ext cx="180975" cy="161925"/>
        </a:xfrm>
        <a:prstGeom prst="rect">
          <a:avLst/>
        </a:prstGeom>
        <a:ln>
          <a:noFill/>
        </a:ln>
      </cdr:spPr>
      <cdr:txBody>
        <a:bodyPr vertOverflow="clip" wrap="square" lIns="0" tIns="0" rIns="0" bIns="0" rtlCol="0"/>
        <a:lstStyle/>
        <a:p>
          <a:endParaRPr lang="de-CH" sz="1100"/>
        </a:p>
      </cdr:txBody>
    </cdr:sp>
  </cdr:relSizeAnchor>
  <cdr:relSizeAnchor xmlns:cdr="http://schemas.openxmlformats.org/drawingml/2006/chartDrawing">
    <cdr:from>
      <cdr:x>0.43875</cdr:x>
      <cdr:y>0.34825</cdr:y>
    </cdr:from>
    <cdr:to>
      <cdr:x>0.51625</cdr:x>
      <cdr:y>0.4025</cdr:y>
    </cdr:to>
    <cdr:sp macro="" textlink="">
      <cdr:nvSpPr>
        <cdr:cNvPr id="9" name="Textfeld 8"/>
        <cdr:cNvSpPr txBox="1"/>
      </cdr:nvSpPr>
      <cdr:spPr>
        <a:xfrm>
          <a:off x="1266825" y="952500"/>
          <a:ext cx="228600" cy="152400"/>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0.57525</cdr:x>
      <cdr:y>0.17025</cdr:y>
    </cdr:from>
    <cdr:to>
      <cdr:x>0.9545</cdr:x>
      <cdr:y>0.315</cdr:y>
    </cdr:to>
    <cdr:sp macro="" textlink="">
      <cdr:nvSpPr>
        <cdr:cNvPr id="10" name="Textfeld 1"/>
        <cdr:cNvSpPr txBox="1"/>
      </cdr:nvSpPr>
      <cdr:spPr>
        <a:xfrm>
          <a:off x="1666875" y="46672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4A2348E1-1497-40B4-B40C-686A9F7EE88B}" type="TxLink">
            <a:rPr lang="en-US" sz="800" b="0" i="0" u="none" strike="noStrike">
              <a:solidFill>
                <a:srgbClr val="000000"/>
              </a:solidFill>
              <a:latin typeface="Arial"/>
              <a:cs typeface="Arial"/>
            </a:rPr>
            <a:pPr algn="ctr"/>
            <a:t>Existenzsicherndes Einkommen</a:t>
          </a:fld>
          <a:endParaRPr lang="de-CH" sz="1100"/>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0.043</cdr:y>
    </cdr:from>
    <cdr:to>
      <cdr:x>0.77325</cdr:x>
      <cdr:y>0.11525</cdr:y>
    </cdr:to>
    <cdr:sp macro="" textlink="">
      <cdr:nvSpPr>
        <cdr:cNvPr id="2" name="Textfeld 1"/>
        <cdr:cNvSpPr txBox="1"/>
      </cdr:nvSpPr>
      <cdr:spPr>
        <a:xfrm>
          <a:off x="85725" y="114300"/>
          <a:ext cx="2152650" cy="200025"/>
        </a:xfrm>
        <a:prstGeom prst="rect">
          <a:avLst/>
        </a:prstGeom>
        <a:ln>
          <a:noFill/>
        </a:ln>
      </cdr:spPr>
      <cdr:txBody>
        <a:bodyPr vertOverflow="clip" wrap="square" rtlCol="0"/>
        <a:lstStyle/>
        <a:p>
          <a:endParaRPr lang="de-CH" sz="1100"/>
        </a:p>
      </cdr:txBody>
    </cdr:sp>
  </cdr:relSizeAnchor>
  <cdr:relSizeAnchor xmlns:cdr="http://schemas.openxmlformats.org/drawingml/2006/chartDrawing">
    <cdr:from>
      <cdr:x>0</cdr:x>
      <cdr:y>0.036</cdr:y>
    </cdr:from>
    <cdr:to>
      <cdr:x>0.58</cdr:x>
      <cdr:y>0.11975</cdr:y>
    </cdr:to>
    <cdr:sp macro="" textlink="'2b - Daten'!$A$21">
      <cdr:nvSpPr>
        <cdr:cNvPr id="3" name="Textfeld 2"/>
        <cdr:cNvSpPr txBox="1"/>
      </cdr:nvSpPr>
      <cdr:spPr>
        <a:xfrm>
          <a:off x="0" y="95250"/>
          <a:ext cx="1685925" cy="228600"/>
        </a:xfrm>
        <a:prstGeom prst="rect">
          <a:avLst/>
        </a:prstGeom>
        <a:ln>
          <a:noFill/>
        </a:ln>
      </cdr:spPr>
      <cdr:txBody>
        <a:bodyPr vertOverflow="clip" wrap="square" lIns="0" tIns="0" rIns="0" bIns="0" rtlCol="0" anchor="ctr"/>
        <a:lstStyle/>
        <a:p>
          <a:pPr algn="r"/>
          <a:fld id="{42664B86-C05A-4E92-80B3-E32D4FE6C2F5}" type="TxLink">
            <a:rPr lang="en-US" sz="800" b="0" i="0" u="none" strike="noStrike">
              <a:solidFill>
                <a:srgbClr val="000000"/>
              </a:solidFill>
              <a:latin typeface="Arial"/>
              <a:cs typeface="Arial"/>
            </a:rPr>
            <a:pPr algn="r"/>
            <a:t>Bildung</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0.1205</cdr:y>
    </cdr:from>
    <cdr:to>
      <cdr:x>0.58</cdr:x>
      <cdr:y>0.20425</cdr:y>
    </cdr:to>
    <cdr:sp macro="" textlink="'2b - Daten'!$A$20">
      <cdr:nvSpPr>
        <cdr:cNvPr id="4" name="Textfeld 1"/>
        <cdr:cNvSpPr txBox="1"/>
      </cdr:nvSpPr>
      <cdr:spPr>
        <a:xfrm>
          <a:off x="0" y="3238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2F173348-EDEB-4A76-A74A-F5F2C0E3799A}" type="TxLink">
            <a:rPr lang="en-US" sz="800" b="0" i="0" u="none" strike="noStrike">
              <a:solidFill>
                <a:srgbClr val="000000"/>
              </a:solidFill>
              <a:latin typeface="Arial"/>
              <a:cs typeface="Arial"/>
            </a:rPr>
            <a:pPr algn="r"/>
            <a:t>Armut / soziale Unterstützung</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0.20875</cdr:y>
    </cdr:from>
    <cdr:to>
      <cdr:x>0.58</cdr:x>
      <cdr:y>0.2925</cdr:y>
    </cdr:to>
    <cdr:sp macro="" textlink="'2b - Daten'!$A$19">
      <cdr:nvSpPr>
        <cdr:cNvPr id="5" name="Textfeld 1"/>
        <cdr:cNvSpPr txBox="1"/>
      </cdr:nvSpPr>
      <cdr:spPr>
        <a:xfrm>
          <a:off x="0" y="5619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D556E7FE-C55F-4786-B530-8FD30AC1122E}" type="TxLink">
            <a:rPr lang="en-US" sz="800" b="0" i="0" u="none" strike="noStrike">
              <a:solidFill>
                <a:srgbClr val="000000"/>
              </a:solidFill>
              <a:latin typeface="Arial"/>
              <a:cs typeface="Arial"/>
            </a:rPr>
            <a:pPr algn="r"/>
            <a:t>Integration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0.2925</cdr:y>
    </cdr:from>
    <cdr:to>
      <cdr:x>0.58</cdr:x>
      <cdr:y>0.37625</cdr:y>
    </cdr:to>
    <cdr:sp macro="" textlink="'2b - Daten'!$A$18">
      <cdr:nvSpPr>
        <cdr:cNvPr id="6" name="Textfeld 1"/>
        <cdr:cNvSpPr txBox="1"/>
      </cdr:nvSpPr>
      <cdr:spPr>
        <a:xfrm>
          <a:off x="0" y="7905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14704217-DB98-4A80-97DE-298142503CE8}" type="TxLink">
            <a:rPr lang="en-US" sz="800" b="0" i="0" u="none" strike="noStrike">
              <a:solidFill>
                <a:srgbClr val="000000"/>
              </a:solidFill>
              <a:latin typeface="Arial"/>
              <a:cs typeface="Arial"/>
            </a:rPr>
            <a:pPr algn="r"/>
            <a:t>Sozialer Zusammenhalt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0.3785</cdr:y>
    </cdr:from>
    <cdr:to>
      <cdr:x>0.58</cdr:x>
      <cdr:y>0.46225</cdr:y>
    </cdr:to>
    <cdr:sp macro="" textlink="'2b - Daten'!$A$17">
      <cdr:nvSpPr>
        <cdr:cNvPr id="7" name="Textfeld 1"/>
        <cdr:cNvSpPr txBox="1"/>
      </cdr:nvSpPr>
      <cdr:spPr>
        <a:xfrm>
          <a:off x="0" y="10287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14B243FC-D6BD-4CF9-8594-F9B28331D9D1}" type="TxLink">
            <a:rPr lang="en-US" sz="800" b="0" i="0" u="none" strike="noStrike">
              <a:solidFill>
                <a:srgbClr val="000000"/>
              </a:solidFill>
              <a:latin typeface="Arial"/>
              <a:cs typeface="Arial"/>
            </a:rPr>
            <a:pPr algn="r"/>
            <a:t>Chancengerechtigkeit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0.46225</cdr:y>
    </cdr:from>
    <cdr:to>
      <cdr:x>0.58</cdr:x>
      <cdr:y>0.546</cdr:y>
    </cdr:to>
    <cdr:sp macro="" textlink="'2b - Daten'!$A$16">
      <cdr:nvSpPr>
        <cdr:cNvPr id="8" name="Textfeld 1"/>
        <cdr:cNvSpPr txBox="1"/>
      </cdr:nvSpPr>
      <cdr:spPr>
        <a:xfrm>
          <a:off x="0" y="12573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E6DD9D98-8BAA-41C2-99C4-324B45E36784}" type="TxLink">
            <a:rPr lang="en-US" sz="800" b="0" i="0" u="none" strike="noStrike">
              <a:solidFill>
                <a:srgbClr val="000000"/>
              </a:solidFill>
              <a:latin typeface="Arial"/>
              <a:cs typeface="Arial"/>
            </a:rPr>
            <a:pPr algn="r"/>
            <a:t>Gesundheit / Wohlbefinden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0.546</cdr:y>
    </cdr:from>
    <cdr:to>
      <cdr:x>0.58</cdr:x>
      <cdr:y>0.62975</cdr:y>
    </cdr:to>
    <cdr:sp macro="" textlink="'2b - Daten'!$A$15">
      <cdr:nvSpPr>
        <cdr:cNvPr id="9" name="Textfeld 1"/>
        <cdr:cNvSpPr txBox="1"/>
      </cdr:nvSpPr>
      <cdr:spPr>
        <a:xfrm>
          <a:off x="0" y="14859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53219258-3080-4CD3-8B17-92FA6E42BB3B}" type="TxLink">
            <a:rPr lang="en-US" sz="800" b="0" i="0" u="none" strike="noStrike">
              <a:solidFill>
                <a:srgbClr val="000000"/>
              </a:solidFill>
              <a:latin typeface="Arial"/>
              <a:cs typeface="Arial"/>
            </a:rPr>
            <a:pPr algn="r"/>
            <a:t>Wohnqualität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0.63675</cdr:y>
    </cdr:from>
    <cdr:to>
      <cdr:x>0.58</cdr:x>
      <cdr:y>0.72025</cdr:y>
    </cdr:to>
    <cdr:sp macro="" textlink="'2b - Daten'!$A$14">
      <cdr:nvSpPr>
        <cdr:cNvPr id="10" name="Textfeld 1"/>
        <cdr:cNvSpPr txBox="1"/>
      </cdr:nvSpPr>
      <cdr:spPr>
        <a:xfrm>
          <a:off x="0" y="17335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77B325E2-2186-46ED-9181-CF9EF5108F71}" type="TxLink">
            <a:rPr lang="en-US" sz="800" b="0" i="0" u="none" strike="noStrike">
              <a:solidFill>
                <a:srgbClr val="000000"/>
              </a:solidFill>
              <a:latin typeface="Arial"/>
              <a:cs typeface="Arial"/>
            </a:rPr>
            <a:pPr algn="r"/>
            <a:t>Sicherheit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0.80875</cdr:y>
    </cdr:from>
    <cdr:to>
      <cdr:x>0.58</cdr:x>
      <cdr:y>0.8925</cdr:y>
    </cdr:to>
    <cdr:sp macro="" textlink="'2b - Daten'!$A$12">
      <cdr:nvSpPr>
        <cdr:cNvPr id="11" name="Textfeld 1"/>
        <cdr:cNvSpPr txBox="1"/>
      </cdr:nvSpPr>
      <cdr:spPr>
        <a:xfrm>
          <a:off x="0" y="22098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ED2E529F-23FC-437E-9D0F-2EF4682DC632}" type="TxLink">
            <a:rPr lang="en-US" sz="800" b="0" i="0" u="none" strike="noStrike">
              <a:solidFill>
                <a:srgbClr val="000000"/>
              </a:solidFill>
              <a:latin typeface="Arial"/>
              <a:cs typeface="Arial"/>
            </a:rPr>
            <a:pPr algn="r"/>
            <a:t>Politische Beteiligung</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0.72275</cdr:y>
    </cdr:from>
    <cdr:to>
      <cdr:x>0.58</cdr:x>
      <cdr:y>0.8065</cdr:y>
    </cdr:to>
    <cdr:sp macro="" textlink="'2b - Daten'!$A$13">
      <cdr:nvSpPr>
        <cdr:cNvPr id="12" name="Textfeld 1"/>
        <cdr:cNvSpPr txBox="1"/>
      </cdr:nvSpPr>
      <cdr:spPr>
        <a:xfrm>
          <a:off x="0" y="19716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A8FEBB58-B402-4160-87EF-6C34D220BEAA}" type="TxLink">
            <a:rPr lang="en-US" sz="800" b="0" i="0" u="none" strike="noStrike">
              <a:solidFill>
                <a:srgbClr val="000000"/>
              </a:solidFill>
              <a:latin typeface="Arial"/>
              <a:cs typeface="Arial"/>
            </a:rPr>
            <a:pPr algn="r"/>
            <a:t>Kultur</a:t>
          </a:fld>
          <a:endParaRPr lang="de-CH" sz="800">
            <a:latin typeface="Arial" panose="020B0604020202020204" pitchFamily="34" charset="0"/>
            <a:cs typeface="Arial" panose="020B0604020202020204" pitchFamily="34" charset="0"/>
          </a:endParaRP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cdr:x>
      <cdr:y>0.10925</cdr:y>
    </cdr:from>
    <cdr:to>
      <cdr:x>0.68725</cdr:x>
      <cdr:y>0.254</cdr:y>
    </cdr:to>
    <cdr:sp macro="" textlink="'2c - Daten'!$A$21">
      <cdr:nvSpPr>
        <cdr:cNvPr id="6" name="Textfeld 1"/>
        <cdr:cNvSpPr txBox="1"/>
      </cdr:nvSpPr>
      <cdr:spPr>
        <a:xfrm>
          <a:off x="885825" y="29527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61DAF601-CED5-4E3F-B72D-CD318E094286}" type="TxLink">
            <a:rPr lang="en-US" sz="800" b="0" i="0" u="none" strike="noStrike">
              <a:solidFill>
                <a:srgbClr val="000000"/>
              </a:solidFill>
              <a:latin typeface="Arial"/>
              <a:cs typeface="Arial"/>
            </a:rPr>
            <a:pPr algn="ctr"/>
            <a:t>Bodenverbrauch</a:t>
          </a:fld>
          <a:endParaRPr lang="de-CH" sz="1100"/>
        </a:p>
      </cdr:txBody>
    </cdr:sp>
  </cdr:relSizeAnchor>
  <cdr:relSizeAnchor xmlns:cdr="http://schemas.openxmlformats.org/drawingml/2006/chartDrawing">
    <cdr:from>
      <cdr:x>0.5885</cdr:x>
      <cdr:y>0.625</cdr:y>
    </cdr:from>
    <cdr:to>
      <cdr:x>0.96775</cdr:x>
      <cdr:y>0.76975</cdr:y>
    </cdr:to>
    <cdr:sp macro="" textlink="'2c - Daten'!$A$17">
      <cdr:nvSpPr>
        <cdr:cNvPr id="7" name="Textfeld 1"/>
        <cdr:cNvSpPr txBox="1"/>
      </cdr:nvSpPr>
      <cdr:spPr>
        <a:xfrm>
          <a:off x="1704975" y="171450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74CD4957-DDEA-4344-9CE7-0BC1C255DB2A}" type="TxLink">
            <a:rPr lang="en-US" sz="800" b="0" i="0" u="none" strike="noStrike">
              <a:solidFill>
                <a:srgbClr val="000000"/>
              </a:solidFill>
              <a:latin typeface="Arial"/>
              <a:cs typeface="Arial"/>
            </a:rPr>
            <a:pPr algn="ctr"/>
            <a:t>Lebensräume / Artenvielfalt</a:t>
          </a:fld>
          <a:endParaRPr lang="de-CH" sz="1100"/>
        </a:p>
      </cdr:txBody>
    </cdr:sp>
  </cdr:relSizeAnchor>
  <cdr:relSizeAnchor xmlns:cdr="http://schemas.openxmlformats.org/drawingml/2006/chartDrawing">
    <cdr:from>
      <cdr:x>0.03525</cdr:x>
      <cdr:y>0.64325</cdr:y>
    </cdr:from>
    <cdr:to>
      <cdr:x>0.4145</cdr:x>
      <cdr:y>0.788</cdr:y>
    </cdr:to>
    <cdr:sp macro="" textlink="'2c - Daten'!#REF!">
      <cdr:nvSpPr>
        <cdr:cNvPr id="8" name="Textfeld 1"/>
        <cdr:cNvSpPr txBox="1"/>
      </cdr:nvSpPr>
      <cdr:spPr>
        <a:xfrm>
          <a:off x="95250" y="176212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ADFBF604-0070-4070-841D-DF104148161B}" type="TxLink">
            <a:rPr lang="en-US" sz="800" b="0" i="0" u="none" strike="noStrike">
              <a:solidFill>
                <a:srgbClr val="000000"/>
              </a:solidFill>
              <a:latin typeface="Arial"/>
              <a:cs typeface="Arial"/>
            </a:rPr>
            <a:pPr algn="ctr"/>
            <a:t>Landwirtschaft / Wald</a:t>
          </a:fld>
          <a:endParaRPr lang="de-CH" sz="1100"/>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0.4255</cdr:x>
      <cdr:y>0.19</cdr:y>
    </cdr:from>
    <cdr:to>
      <cdr:x>0.51625</cdr:x>
      <cdr:y>0.2555</cdr:y>
    </cdr:to>
    <cdr:sp macro="" textlink="">
      <cdr:nvSpPr>
        <cdr:cNvPr id="3" name="Textfeld 2"/>
        <cdr:cNvSpPr txBox="1"/>
      </cdr:nvSpPr>
      <cdr:spPr>
        <a:xfrm>
          <a:off x="1228725" y="514350"/>
          <a:ext cx="266700" cy="180975"/>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0.4255</cdr:x>
      <cdr:y>0.26225</cdr:y>
    </cdr:from>
    <cdr:to>
      <cdr:x>0.526</cdr:x>
      <cdr:y>0.328</cdr:y>
    </cdr:to>
    <cdr:sp macro="" textlink="">
      <cdr:nvSpPr>
        <cdr:cNvPr id="7" name="Textfeld 6"/>
        <cdr:cNvSpPr txBox="1"/>
      </cdr:nvSpPr>
      <cdr:spPr>
        <a:xfrm>
          <a:off x="1228725" y="714375"/>
          <a:ext cx="295275" cy="180975"/>
        </a:xfrm>
        <a:prstGeom prst="rect">
          <a:avLst/>
        </a:prstGeom>
        <a:ln>
          <a:noFill/>
        </a:ln>
      </cdr:spPr>
      <cdr:txBody>
        <a:bodyPr vertOverflow="clip" wrap="square" lIns="0" tIns="0" rIns="0" bIns="0" rtlCol="0" anchor="t"/>
        <a:lstStyle/>
        <a:p>
          <a:pPr algn="ctr"/>
          <a:r>
            <a:rPr lang="de-CH" sz="8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0.468</cdr:x>
      <cdr:y>0.42075</cdr:y>
    </cdr:from>
    <cdr:to>
      <cdr:x>0.52975</cdr:x>
      <cdr:y>0.4795</cdr:y>
    </cdr:to>
    <cdr:sp macro="" textlink="">
      <cdr:nvSpPr>
        <cdr:cNvPr id="8" name="Textfeld 7"/>
        <cdr:cNvSpPr txBox="1"/>
      </cdr:nvSpPr>
      <cdr:spPr>
        <a:xfrm>
          <a:off x="1352550" y="1152525"/>
          <a:ext cx="180975" cy="161925"/>
        </a:xfrm>
        <a:prstGeom prst="rect">
          <a:avLst/>
        </a:prstGeom>
        <a:ln>
          <a:noFill/>
        </a:ln>
      </cdr:spPr>
      <cdr:txBody>
        <a:bodyPr vertOverflow="clip" wrap="square" lIns="0" tIns="0" rIns="0" bIns="0" rtlCol="0"/>
        <a:lstStyle/>
        <a:p>
          <a:endParaRPr lang="de-CH" sz="1100"/>
        </a:p>
      </cdr:txBody>
    </cdr:sp>
  </cdr:relSizeAnchor>
  <cdr:relSizeAnchor xmlns:cdr="http://schemas.openxmlformats.org/drawingml/2006/chartDrawing">
    <cdr:from>
      <cdr:x>0.435</cdr:x>
      <cdr:y>0.3595</cdr:y>
    </cdr:from>
    <cdr:to>
      <cdr:x>0.5125</cdr:x>
      <cdr:y>0.414</cdr:y>
    </cdr:to>
    <cdr:sp macro="" textlink="">
      <cdr:nvSpPr>
        <cdr:cNvPr id="9" name="Textfeld 8"/>
        <cdr:cNvSpPr txBox="1"/>
      </cdr:nvSpPr>
      <cdr:spPr>
        <a:xfrm>
          <a:off x="1257300" y="981075"/>
          <a:ext cx="228600" cy="152400"/>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0.312</cdr:x>
      <cdr:y>0.1115</cdr:y>
    </cdr:from>
    <cdr:to>
      <cdr:x>0.69125</cdr:x>
      <cdr:y>0.25625</cdr:y>
    </cdr:to>
    <cdr:sp macro="" textlink="'2c - Daten'!$A$21">
      <cdr:nvSpPr>
        <cdr:cNvPr id="10" name="Textfeld 1"/>
        <cdr:cNvSpPr txBox="1"/>
      </cdr:nvSpPr>
      <cdr:spPr>
        <a:xfrm>
          <a:off x="904875" y="30480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4FA46ECB-8B0A-4D51-BD24-946DFBDC65C3}" type="TxLink">
            <a:rPr lang="en-US" sz="800" b="0" i="0" u="none" strike="noStrike">
              <a:solidFill>
                <a:srgbClr val="000000"/>
              </a:solidFill>
              <a:latin typeface="Arial"/>
              <a:cs typeface="Arial"/>
            </a:rPr>
            <a:pPr algn="ctr"/>
            <a:t>Bodenverbrauch</a:t>
          </a:fld>
          <a:endParaRPr lang="de-CH" sz="1100"/>
        </a:p>
      </cdr:txBody>
    </cdr:sp>
  </cdr:relSizeAnchor>
  <cdr:relSizeAnchor xmlns:cdr="http://schemas.openxmlformats.org/drawingml/2006/chartDrawing">
    <cdr:from>
      <cdr:x>0.03525</cdr:x>
      <cdr:y>0.6455</cdr:y>
    </cdr:from>
    <cdr:to>
      <cdr:x>0.4145</cdr:x>
      <cdr:y>0.79025</cdr:y>
    </cdr:to>
    <cdr:sp macro="" textlink="">
      <cdr:nvSpPr>
        <cdr:cNvPr id="11" name="Textfeld 1"/>
        <cdr:cNvSpPr txBox="1"/>
      </cdr:nvSpPr>
      <cdr:spPr>
        <a:xfrm>
          <a:off x="95250" y="177165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ADFBF604-0070-4070-841D-DF104148161B}" type="TxLink">
            <a:rPr lang="en-US" sz="800" b="0" i="0" u="none" strike="noStrike">
              <a:solidFill>
                <a:srgbClr val="000000"/>
              </a:solidFill>
              <a:latin typeface="Arial"/>
              <a:cs typeface="Arial"/>
            </a:rPr>
            <a:pPr algn="ctr"/>
            <a:t>Landwirtschaft / Wald</a:t>
          </a:fld>
          <a:endParaRPr lang="de-CH" sz="1100"/>
        </a:p>
      </cdr:txBody>
    </cdr:sp>
  </cdr:relSizeAnchor>
  <cdr:relSizeAnchor xmlns:cdr="http://schemas.openxmlformats.org/drawingml/2006/chartDrawing">
    <cdr:from>
      <cdr:x>0.58475</cdr:x>
      <cdr:y>0.625</cdr:y>
    </cdr:from>
    <cdr:to>
      <cdr:x>0.964</cdr:x>
      <cdr:y>0.76975</cdr:y>
    </cdr:to>
    <cdr:sp macro="" textlink="'2c - Daten'!$A$17">
      <cdr:nvSpPr>
        <cdr:cNvPr id="12" name="Textfeld 1"/>
        <cdr:cNvSpPr txBox="1"/>
      </cdr:nvSpPr>
      <cdr:spPr>
        <a:xfrm>
          <a:off x="1695450" y="171450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CD2E36A2-06EC-4DA5-9B49-3C0A24397766}" type="TxLink">
            <a:rPr lang="en-US" sz="800" b="0" i="0" u="none" strike="noStrike">
              <a:solidFill>
                <a:srgbClr val="000000"/>
              </a:solidFill>
              <a:latin typeface="Arial"/>
              <a:cs typeface="Arial"/>
            </a:rPr>
            <a:pPr algn="ctr"/>
            <a:t>Lebensräume / Artenvielfalt</a:t>
          </a:fld>
          <a:endParaRPr lang="de-CH" sz="1100"/>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0.043</cdr:y>
    </cdr:from>
    <cdr:to>
      <cdr:x>0.77325</cdr:x>
      <cdr:y>0.11525</cdr:y>
    </cdr:to>
    <cdr:sp macro="" textlink="">
      <cdr:nvSpPr>
        <cdr:cNvPr id="2" name="Textfeld 1"/>
        <cdr:cNvSpPr txBox="1"/>
      </cdr:nvSpPr>
      <cdr:spPr>
        <a:xfrm>
          <a:off x="85725" y="114300"/>
          <a:ext cx="2152650" cy="200025"/>
        </a:xfrm>
        <a:prstGeom prst="rect">
          <a:avLst/>
        </a:prstGeom>
        <a:ln>
          <a:noFill/>
        </a:ln>
      </cdr:spPr>
      <cdr:txBody>
        <a:bodyPr vertOverflow="clip" wrap="square" rtlCol="0"/>
        <a:lstStyle/>
        <a:p>
          <a:endParaRPr lang="de-CH" sz="1100"/>
        </a:p>
      </cdr:txBody>
    </cdr:sp>
  </cdr:relSizeAnchor>
  <cdr:relSizeAnchor xmlns:cdr="http://schemas.openxmlformats.org/drawingml/2006/chartDrawing">
    <cdr:from>
      <cdr:x>0</cdr:x>
      <cdr:y>0.036</cdr:y>
    </cdr:from>
    <cdr:to>
      <cdr:x>0.58</cdr:x>
      <cdr:y>0.11975</cdr:y>
    </cdr:to>
    <cdr:sp macro="" textlink="'2c - Daten'!$A$21">
      <cdr:nvSpPr>
        <cdr:cNvPr id="3" name="Textfeld 2"/>
        <cdr:cNvSpPr txBox="1"/>
      </cdr:nvSpPr>
      <cdr:spPr>
        <a:xfrm>
          <a:off x="0" y="95250"/>
          <a:ext cx="1676400" cy="228600"/>
        </a:xfrm>
        <a:prstGeom prst="rect">
          <a:avLst/>
        </a:prstGeom>
        <a:ln>
          <a:noFill/>
        </a:ln>
      </cdr:spPr>
      <cdr:txBody>
        <a:bodyPr vertOverflow="clip" wrap="square" lIns="0" tIns="0" rIns="0" bIns="0" rtlCol="0" anchor="ctr"/>
        <a:lstStyle/>
        <a:p>
          <a:pPr algn="r"/>
          <a:fld id="{DE3F05F9-AAAE-48F4-B5FC-3FC235C8965D}" type="TxLink">
            <a:rPr lang="en-US" sz="800" b="0" i="0" u="none" strike="noStrike">
              <a:solidFill>
                <a:srgbClr val="000000"/>
              </a:solidFill>
              <a:latin typeface="Arial"/>
              <a:cs typeface="Arial"/>
            </a:rPr>
            <a:pPr algn="r"/>
            <a:t>Bodenverbrauch</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0.1205</cdr:y>
    </cdr:from>
    <cdr:to>
      <cdr:x>0.58</cdr:x>
      <cdr:y>0.20425</cdr:y>
    </cdr:to>
    <cdr:sp macro="" textlink="'2c - Daten'!$A$20">
      <cdr:nvSpPr>
        <cdr:cNvPr id="4" name="Textfeld 1"/>
        <cdr:cNvSpPr txBox="1"/>
      </cdr:nvSpPr>
      <cdr:spPr>
        <a:xfrm>
          <a:off x="0" y="323850"/>
          <a:ext cx="1676400"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CD6635F4-B1FF-4AC2-B50C-72158DB57793}" type="TxLink">
            <a:rPr lang="en-US" sz="800" b="0" i="0" u="none" strike="noStrike">
              <a:solidFill>
                <a:srgbClr val="000000"/>
              </a:solidFill>
              <a:latin typeface="Arial"/>
              <a:cs typeface="Arial"/>
            </a:rPr>
            <a:pPr algn="r"/>
            <a:t>Bodenqualität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0.20875</cdr:y>
    </cdr:from>
    <cdr:to>
      <cdr:x>0.58</cdr:x>
      <cdr:y>0.2925</cdr:y>
    </cdr:to>
    <cdr:sp macro="" textlink="'2c - Daten'!$A$19">
      <cdr:nvSpPr>
        <cdr:cNvPr id="5" name="Textfeld 1"/>
        <cdr:cNvSpPr txBox="1"/>
      </cdr:nvSpPr>
      <cdr:spPr>
        <a:xfrm>
          <a:off x="0" y="561975"/>
          <a:ext cx="1676400"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5C7EC0CB-4D84-49BE-A813-89E98756A1D2}" type="TxLink">
            <a:rPr lang="en-US" sz="800" b="0" i="0" u="none" strike="noStrike">
              <a:solidFill>
                <a:srgbClr val="000000"/>
              </a:solidFill>
              <a:latin typeface="Arial"/>
              <a:cs typeface="Arial"/>
            </a:rPr>
            <a:pPr algn="r"/>
            <a:t>Wasserqualität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0.2925</cdr:y>
    </cdr:from>
    <cdr:to>
      <cdr:x>0.58</cdr:x>
      <cdr:y>0.37625</cdr:y>
    </cdr:to>
    <cdr:sp macro="" textlink="'2c - Daten'!$A$18">
      <cdr:nvSpPr>
        <cdr:cNvPr id="6" name="Textfeld 1"/>
        <cdr:cNvSpPr txBox="1"/>
      </cdr:nvSpPr>
      <cdr:spPr>
        <a:xfrm>
          <a:off x="0" y="790575"/>
          <a:ext cx="1676400"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9AC67F71-A6B5-4B6E-8F87-8619056866B3}" type="TxLink">
            <a:rPr lang="en-US" sz="800" b="0" i="0" u="none" strike="noStrike">
              <a:solidFill>
                <a:srgbClr val="000000"/>
              </a:solidFill>
              <a:latin typeface="Arial"/>
              <a:cs typeface="Arial"/>
            </a:rPr>
            <a:pPr algn="r"/>
            <a:t>Luftqualität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0.3785</cdr:y>
    </cdr:from>
    <cdr:to>
      <cdr:x>0.58</cdr:x>
      <cdr:y>0.46225</cdr:y>
    </cdr:to>
    <cdr:sp macro="" textlink="'2c - Daten'!$A$17">
      <cdr:nvSpPr>
        <cdr:cNvPr id="7" name="Textfeld 1"/>
        <cdr:cNvSpPr txBox="1"/>
      </cdr:nvSpPr>
      <cdr:spPr>
        <a:xfrm>
          <a:off x="0" y="1028700"/>
          <a:ext cx="1676400"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2C92932D-4147-4AC2-B6C2-09FBA19B8D5D}" type="TxLink">
            <a:rPr lang="en-US" sz="800" b="0" i="0" u="none" strike="noStrike">
              <a:solidFill>
                <a:srgbClr val="000000"/>
              </a:solidFill>
              <a:latin typeface="Arial"/>
              <a:cs typeface="Arial"/>
            </a:rPr>
            <a:pPr algn="r"/>
            <a:t>Lebensräume / Artenvielfalt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0.46225</cdr:y>
    </cdr:from>
    <cdr:to>
      <cdr:x>0.58</cdr:x>
      <cdr:y>0.546</cdr:y>
    </cdr:to>
    <cdr:sp macro="" textlink="'2c - Daten'!$A$16">
      <cdr:nvSpPr>
        <cdr:cNvPr id="8" name="Textfeld 1"/>
        <cdr:cNvSpPr txBox="1"/>
      </cdr:nvSpPr>
      <cdr:spPr>
        <a:xfrm>
          <a:off x="0" y="1257300"/>
          <a:ext cx="1676400"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D1ABFBE5-D8DD-4AAC-A904-5B214BA38C47}" type="TxLink">
            <a:rPr lang="en-US" sz="800" b="0" i="0" u="none" strike="noStrike">
              <a:solidFill>
                <a:srgbClr val="000000"/>
              </a:solidFill>
              <a:latin typeface="Arial"/>
              <a:cs typeface="Arial"/>
            </a:rPr>
            <a:pPr algn="r"/>
            <a:t>Landschaft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0.546</cdr:y>
    </cdr:from>
    <cdr:to>
      <cdr:x>0.58</cdr:x>
      <cdr:y>0.62975</cdr:y>
    </cdr:to>
    <cdr:sp macro="" textlink="'2c - Daten'!$A$15">
      <cdr:nvSpPr>
        <cdr:cNvPr id="9" name="Textfeld 1"/>
        <cdr:cNvSpPr txBox="1"/>
      </cdr:nvSpPr>
      <cdr:spPr>
        <a:xfrm>
          <a:off x="0" y="1485900"/>
          <a:ext cx="1676400"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34253AC-50E8-4870-BA58-6005B25048D2}" type="TxLink">
            <a:rPr lang="en-US" sz="800" b="0" i="0" u="none" strike="noStrike">
              <a:solidFill>
                <a:srgbClr val="000000"/>
              </a:solidFill>
              <a:latin typeface="Arial"/>
              <a:cs typeface="Arial"/>
            </a:rPr>
            <a:pPr algn="r"/>
            <a:t>Landwirtschaft / Wald</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0.63675</cdr:y>
    </cdr:from>
    <cdr:to>
      <cdr:x>0.58</cdr:x>
      <cdr:y>0.72025</cdr:y>
    </cdr:to>
    <cdr:sp macro="" textlink="'2c - Daten'!$A$14">
      <cdr:nvSpPr>
        <cdr:cNvPr id="10" name="Textfeld 1"/>
        <cdr:cNvSpPr txBox="1"/>
      </cdr:nvSpPr>
      <cdr:spPr>
        <a:xfrm>
          <a:off x="0" y="1733550"/>
          <a:ext cx="1676400"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36758F74-EE42-4F38-B148-2F6E84A0E2F0}" type="TxLink">
            <a:rPr lang="en-US" sz="800" b="0" i="0" u="none" strike="noStrike">
              <a:solidFill>
                <a:srgbClr val="000000"/>
              </a:solidFill>
              <a:latin typeface="Arial"/>
              <a:cs typeface="Arial"/>
            </a:rPr>
            <a:pPr algn="r"/>
            <a:t>Energie / Klima</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0.80875</cdr:y>
    </cdr:from>
    <cdr:to>
      <cdr:x>0.58</cdr:x>
      <cdr:y>0.8925</cdr:y>
    </cdr:to>
    <cdr:sp macro="" textlink="'2c - Daten'!$A$12">
      <cdr:nvSpPr>
        <cdr:cNvPr id="11" name="Textfeld 1"/>
        <cdr:cNvSpPr txBox="1"/>
      </cdr:nvSpPr>
      <cdr:spPr>
        <a:xfrm>
          <a:off x="0" y="2209800"/>
          <a:ext cx="1676400"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94839BE6-E3B7-4ED6-B771-49847A0A167D}" type="TxLink">
            <a:rPr lang="en-US" sz="800" b="0" i="0" u="none" strike="noStrike">
              <a:solidFill>
                <a:srgbClr val="000000"/>
              </a:solidFill>
              <a:latin typeface="Arial"/>
              <a:cs typeface="Arial"/>
            </a:rPr>
            <a:pPr algn="r"/>
            <a:t>Abfälle / Rohstoffe</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0.72275</cdr:y>
    </cdr:from>
    <cdr:to>
      <cdr:x>0.58</cdr:x>
      <cdr:y>0.8065</cdr:y>
    </cdr:to>
    <cdr:sp macro="" textlink="'2c - Daten'!$A$13">
      <cdr:nvSpPr>
        <cdr:cNvPr id="12" name="Textfeld 1"/>
        <cdr:cNvSpPr txBox="1"/>
      </cdr:nvSpPr>
      <cdr:spPr>
        <a:xfrm>
          <a:off x="0" y="1971675"/>
          <a:ext cx="1676400"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4B91CA36-3FD5-4EDC-9FF6-0B95B78F65D2}" type="TxLink">
            <a:rPr lang="en-US" sz="800" b="0" i="0" u="none" strike="noStrike">
              <a:solidFill>
                <a:srgbClr val="000000"/>
              </a:solidFill>
              <a:latin typeface="Arial"/>
              <a:cs typeface="Arial"/>
            </a:rPr>
            <a:pPr algn="r"/>
            <a:t>Verkehr</a:t>
          </a:fld>
          <a:endParaRPr lang="de-CH" sz="800">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161925</xdr:rowOff>
    </xdr:from>
    <xdr:to>
      <xdr:col>3</xdr:col>
      <xdr:colOff>762000</xdr:colOff>
      <xdr:row>19</xdr:row>
      <xdr:rowOff>142875</xdr:rowOff>
    </xdr:to>
    <xdr:graphicFrame macro="">
      <xdr:nvGraphicFramePr>
        <xdr:cNvPr id="18" name="Diagramm 17"/>
        <xdr:cNvGraphicFramePr/>
      </xdr:nvGraphicFramePr>
      <xdr:xfrm>
        <a:off x="114300" y="514350"/>
        <a:ext cx="2905125" cy="273367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xdr:row>
      <xdr:rowOff>161925</xdr:rowOff>
    </xdr:from>
    <xdr:to>
      <xdr:col>7</xdr:col>
      <xdr:colOff>1371600</xdr:colOff>
      <xdr:row>20</xdr:row>
      <xdr:rowOff>0</xdr:rowOff>
    </xdr:to>
    <xdr:graphicFrame macro="">
      <xdr:nvGraphicFramePr>
        <xdr:cNvPr id="23" name="Diagramm 22"/>
        <xdr:cNvGraphicFramePr/>
      </xdr:nvGraphicFramePr>
      <xdr:xfrm>
        <a:off x="3067050" y="514350"/>
        <a:ext cx="2905125" cy="2752725"/>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0</xdr:rowOff>
    </xdr:from>
    <xdr:to>
      <xdr:col>7</xdr:col>
      <xdr:colOff>1371600</xdr:colOff>
      <xdr:row>20</xdr:row>
      <xdr:rowOff>0</xdr:rowOff>
    </xdr:to>
    <xdr:graphicFrame macro="">
      <xdr:nvGraphicFramePr>
        <xdr:cNvPr id="24" name="Diagramm 23" hidden="1"/>
        <xdr:cNvGraphicFramePr/>
      </xdr:nvGraphicFramePr>
      <xdr:xfrm>
        <a:off x="3067050" y="514350"/>
        <a:ext cx="2905125" cy="2752725"/>
      </xdr:xfrm>
      <a:graphic>
        <a:graphicData uri="http://schemas.openxmlformats.org/drawingml/2006/chart">
          <c:chart xmlns:c="http://schemas.openxmlformats.org/drawingml/2006/chart" r:id="rId3"/>
        </a:graphicData>
      </a:graphic>
    </xdr:graphicFrame>
    <xdr:clientData/>
  </xdr:twoCellAnchor>
  <xdr:twoCellAnchor>
    <xdr:from>
      <xdr:col>4</xdr:col>
      <xdr:colOff>47625</xdr:colOff>
      <xdr:row>2</xdr:row>
      <xdr:rowOff>161925</xdr:rowOff>
    </xdr:from>
    <xdr:to>
      <xdr:col>7</xdr:col>
      <xdr:colOff>1371600</xdr:colOff>
      <xdr:row>19</xdr:row>
      <xdr:rowOff>142875</xdr:rowOff>
    </xdr:to>
    <xdr:graphicFrame macro="">
      <xdr:nvGraphicFramePr>
        <xdr:cNvPr id="22" name="Diagramm 21" hidden="1"/>
        <xdr:cNvGraphicFramePr/>
      </xdr:nvGraphicFramePr>
      <xdr:xfrm>
        <a:off x="3067050" y="514350"/>
        <a:ext cx="2905125" cy="2733675"/>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3</xdr:row>
      <xdr:rowOff>0</xdr:rowOff>
    </xdr:from>
    <xdr:to>
      <xdr:col>8</xdr:col>
      <xdr:colOff>0</xdr:colOff>
      <xdr:row>20</xdr:row>
      <xdr:rowOff>0</xdr:rowOff>
    </xdr:to>
    <xdr:graphicFrame macro="">
      <xdr:nvGraphicFramePr>
        <xdr:cNvPr id="2560983" name="Diagramm 17" hidden="1"/>
        <xdr:cNvGraphicFramePr/>
      </xdr:nvGraphicFramePr>
      <xdr:xfrm>
        <a:off x="3076575" y="514350"/>
        <a:ext cx="2905125" cy="27527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22</xdr:row>
      <xdr:rowOff>0</xdr:rowOff>
    </xdr:from>
    <xdr:to>
      <xdr:col>3</xdr:col>
      <xdr:colOff>742950</xdr:colOff>
      <xdr:row>39</xdr:row>
      <xdr:rowOff>0</xdr:rowOff>
    </xdr:to>
    <xdr:graphicFrame macro="">
      <xdr:nvGraphicFramePr>
        <xdr:cNvPr id="13" name="Diagramm 12"/>
        <xdr:cNvGraphicFramePr/>
      </xdr:nvGraphicFramePr>
      <xdr:xfrm>
        <a:off x="95250" y="3571875"/>
        <a:ext cx="2905125" cy="27527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22</xdr:row>
      <xdr:rowOff>0</xdr:rowOff>
    </xdr:from>
    <xdr:to>
      <xdr:col>3</xdr:col>
      <xdr:colOff>762000</xdr:colOff>
      <xdr:row>39</xdr:row>
      <xdr:rowOff>0</xdr:rowOff>
    </xdr:to>
    <xdr:graphicFrame macro="">
      <xdr:nvGraphicFramePr>
        <xdr:cNvPr id="14" name="Diagramm 13" hidden="1"/>
        <xdr:cNvGraphicFramePr/>
      </xdr:nvGraphicFramePr>
      <xdr:xfrm>
        <a:off x="114300" y="3571875"/>
        <a:ext cx="2905125" cy="275272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22</xdr:row>
      <xdr:rowOff>0</xdr:rowOff>
    </xdr:from>
    <xdr:to>
      <xdr:col>3</xdr:col>
      <xdr:colOff>762000</xdr:colOff>
      <xdr:row>38</xdr:row>
      <xdr:rowOff>142875</xdr:rowOff>
    </xdr:to>
    <xdr:graphicFrame macro="">
      <xdr:nvGraphicFramePr>
        <xdr:cNvPr id="15" name="Diagramm 14" hidden="1"/>
        <xdr:cNvGraphicFramePr/>
      </xdr:nvGraphicFramePr>
      <xdr:xfrm>
        <a:off x="114300" y="3571875"/>
        <a:ext cx="2905125" cy="2733675"/>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22</xdr:row>
      <xdr:rowOff>0</xdr:rowOff>
    </xdr:from>
    <xdr:to>
      <xdr:col>7</xdr:col>
      <xdr:colOff>1381125</xdr:colOff>
      <xdr:row>39</xdr:row>
      <xdr:rowOff>0</xdr:rowOff>
    </xdr:to>
    <xdr:graphicFrame macro="">
      <xdr:nvGraphicFramePr>
        <xdr:cNvPr id="16" name="Diagramm 15"/>
        <xdr:cNvGraphicFramePr/>
      </xdr:nvGraphicFramePr>
      <xdr:xfrm>
        <a:off x="3076575" y="3571875"/>
        <a:ext cx="2905125" cy="2752725"/>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22</xdr:row>
      <xdr:rowOff>0</xdr:rowOff>
    </xdr:from>
    <xdr:to>
      <xdr:col>7</xdr:col>
      <xdr:colOff>1381125</xdr:colOff>
      <xdr:row>39</xdr:row>
      <xdr:rowOff>0</xdr:rowOff>
    </xdr:to>
    <xdr:graphicFrame macro="">
      <xdr:nvGraphicFramePr>
        <xdr:cNvPr id="17" name="Diagramm 16" hidden="1"/>
        <xdr:cNvGraphicFramePr/>
      </xdr:nvGraphicFramePr>
      <xdr:xfrm>
        <a:off x="3076575" y="3571875"/>
        <a:ext cx="2905125" cy="2752725"/>
      </xdr:xfrm>
      <a:graphic>
        <a:graphicData uri="http://schemas.openxmlformats.org/drawingml/2006/chart">
          <c:chart xmlns:c="http://schemas.openxmlformats.org/drawingml/2006/chart" r:id="rId10"/>
        </a:graphicData>
      </a:graphic>
    </xdr:graphicFrame>
    <xdr:clientData/>
  </xdr:twoCellAnchor>
  <xdr:twoCellAnchor>
    <xdr:from>
      <xdr:col>4</xdr:col>
      <xdr:colOff>57150</xdr:colOff>
      <xdr:row>22</xdr:row>
      <xdr:rowOff>0</xdr:rowOff>
    </xdr:from>
    <xdr:to>
      <xdr:col>7</xdr:col>
      <xdr:colOff>1371600</xdr:colOff>
      <xdr:row>38</xdr:row>
      <xdr:rowOff>142875</xdr:rowOff>
    </xdr:to>
    <xdr:graphicFrame macro="">
      <xdr:nvGraphicFramePr>
        <xdr:cNvPr id="19" name="Diagramm 18" hidden="1"/>
        <xdr:cNvGraphicFramePr/>
      </xdr:nvGraphicFramePr>
      <xdr:xfrm>
        <a:off x="3076575" y="3571875"/>
        <a:ext cx="2895600" cy="2733675"/>
      </xdr:xfrm>
      <a:graphic>
        <a:graphicData uri="http://schemas.openxmlformats.org/drawingml/2006/chart">
          <c:chart xmlns:c="http://schemas.openxmlformats.org/drawingml/2006/chart" r:id="rId1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1000125</xdr:colOff>
      <xdr:row>10</xdr:row>
      <xdr:rowOff>47625</xdr:rowOff>
    </xdr:from>
    <xdr:to>
      <xdr:col>2</xdr:col>
      <xdr:colOff>3295650</xdr:colOff>
      <xdr:row>33</xdr:row>
      <xdr:rowOff>133350</xdr:rowOff>
    </xdr:to>
    <xdr:pic>
      <xdr:nvPicPr>
        <xdr:cNvPr id="2" name="Grafik 1"/>
        <xdr:cNvPicPr preferRelativeResize="1">
          <a:picLocks noChangeAspect="1"/>
        </xdr:cNvPicPr>
      </xdr:nvPicPr>
      <xdr:blipFill>
        <a:blip r:embed="rId1"/>
        <a:stretch>
          <a:fillRect/>
        </a:stretch>
      </xdr:blipFill>
      <xdr:spPr>
        <a:xfrm>
          <a:off x="1114425" y="4914900"/>
          <a:ext cx="3343275" cy="3533775"/>
        </a:xfrm>
        <a:prstGeom prst="rect">
          <a:avLst/>
        </a:prstGeom>
        <a:ln>
          <a:noFill/>
        </a:ln>
      </xdr:spPr>
    </xdr:pic>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cdr:x>
      <cdr:y>0.56175</cdr:y>
    </cdr:from>
    <cdr:to>
      <cdr:x>0.513</cdr:x>
      <cdr:y>0.58525</cdr:y>
    </cdr:to>
    <cdr:sp macro="" textlink="">
      <cdr:nvSpPr>
        <cdr:cNvPr id="73729" name="Text Box 1"/>
        <cdr:cNvSpPr txBox="1">
          <a:spLocks noChangeArrowheads="1"/>
        </cdr:cNvSpPr>
      </cdr:nvSpPr>
      <cdr:spPr bwMode="auto">
        <a:xfrm>
          <a:off x="1419225" y="1543050"/>
          <a:ext cx="666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de-CH" sz="800" b="0" i="0" u="none" strike="noStrike" baseline="0">
              <a:solidFill>
                <a:srgbClr val="000000"/>
              </a:solidFill>
              <a:latin typeface="Arial"/>
              <a:cs typeface="Arial"/>
            </a:rPr>
            <a:t>0</a:t>
          </a:r>
        </a:p>
      </cdr:txBody>
    </cdr:sp>
  </cdr:relSizeAnchor>
  <cdr:relSizeAnchor xmlns:cdr="http://schemas.openxmlformats.org/drawingml/2006/chartDrawing">
    <cdr:from>
      <cdr:x>0.49</cdr:x>
      <cdr:y>0.43125</cdr:y>
    </cdr:from>
    <cdr:to>
      <cdr:x>0.50975</cdr:x>
      <cdr:y>0.551</cdr:y>
    </cdr:to>
    <cdr:sp macro="" textlink="">
      <cdr:nvSpPr>
        <cdr:cNvPr id="73730" name="Text Box 2"/>
        <cdr:cNvSpPr txBox="1">
          <a:spLocks noChangeArrowheads="1"/>
        </cdr:cNvSpPr>
      </cdr:nvSpPr>
      <cdr:spPr bwMode="auto">
        <a:xfrm>
          <a:off x="1419225" y="1181100"/>
          <a:ext cx="571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de-CH" sz="800" b="0" i="0" u="none" strike="noStrike" baseline="0">
              <a:solidFill>
                <a:srgbClr val="000000"/>
              </a:solidFill>
              <a:latin typeface="Arial"/>
              <a:cs typeface="Arial"/>
            </a:rPr>
            <a:t>+</a:t>
          </a:r>
        </a:p>
      </cdr:txBody>
    </cdr:sp>
  </cdr:relSizeAnchor>
  <cdr:relSizeAnchor xmlns:cdr="http://schemas.openxmlformats.org/drawingml/2006/chartDrawing">
    <cdr:from>
      <cdr:x>0.49</cdr:x>
      <cdr:y>0.60425</cdr:y>
    </cdr:from>
    <cdr:to>
      <cdr:x>0.513</cdr:x>
      <cdr:y>0.627</cdr:y>
    </cdr:to>
    <cdr:sp macro="" textlink="">
      <cdr:nvSpPr>
        <cdr:cNvPr id="73731" name="Text Box 3"/>
        <cdr:cNvSpPr txBox="1">
          <a:spLocks noChangeArrowheads="1"/>
        </cdr:cNvSpPr>
      </cdr:nvSpPr>
      <cdr:spPr bwMode="auto">
        <a:xfrm>
          <a:off x="1419225" y="1657350"/>
          <a:ext cx="66675" cy="66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22860" rIns="27432" bIns="0" anchor="t" upright="1"/>
        <a:lstStyle/>
        <a:p>
          <a:pPr algn="ctr" rtl="0">
            <a:defRPr sz="1000"/>
          </a:pPr>
          <a:r>
            <a:rPr lang="de-CH" sz="800" b="0" i="0" u="none" strike="noStrike" baseline="0">
              <a:solidFill>
                <a:srgbClr val="000000"/>
              </a:solidFill>
              <a:latin typeface="Arial"/>
              <a:cs typeface="Arial"/>
            </a:rPr>
            <a:t>-</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cdr:x>
      <cdr:y>0.7295</cdr:y>
    </cdr:from>
    <cdr:to>
      <cdr:x>0.691</cdr:x>
      <cdr:y>0.87425</cdr:y>
    </cdr:to>
    <cdr:sp macro="" textlink="'2a - Daten'!$A$16">
      <cdr:nvSpPr>
        <cdr:cNvPr id="2" name="Textfeld 1"/>
        <cdr:cNvSpPr txBox="1"/>
      </cdr:nvSpPr>
      <cdr:spPr>
        <a:xfrm>
          <a:off x="904875" y="200025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C74F8AC6-25F6-47EC-B5CF-1186B940E5B0}" type="TxLink">
            <a:rPr lang="en-US" sz="800" b="0" i="0" u="none" strike="noStrike">
              <a:solidFill>
                <a:srgbClr val="000000"/>
              </a:solidFill>
              <a:latin typeface="Arial"/>
              <a:cs typeface="Arial"/>
            </a:rPr>
            <a:pPr algn="ctr"/>
            <a:t>Infrastrukturen / Investitionen</a:t>
          </a:fld>
          <a:endParaRPr lang="de-CH" sz="1100"/>
        </a:p>
      </cdr:txBody>
    </cdr:sp>
  </cdr:relSizeAnchor>
  <cdr:relSizeAnchor xmlns:cdr="http://schemas.openxmlformats.org/drawingml/2006/chartDrawing">
    <cdr:from>
      <cdr:x>0.61275</cdr:x>
      <cdr:y>0.148</cdr:y>
    </cdr:from>
    <cdr:to>
      <cdr:x>0.99175</cdr:x>
      <cdr:y>0.29275</cdr:y>
    </cdr:to>
    <cdr:sp macro="" textlink="'2a - Daten'!$A$20">
      <cdr:nvSpPr>
        <cdr:cNvPr id="4" name="Textfeld 1"/>
        <cdr:cNvSpPr txBox="1"/>
      </cdr:nvSpPr>
      <cdr:spPr>
        <a:xfrm>
          <a:off x="1771650" y="40005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AAB539-FB6B-4A89-89AB-53CEDBB11D19}" type="TxLink">
            <a:rPr lang="en-US" sz="800" b="0" i="0" u="none" strike="noStrike">
              <a:solidFill>
                <a:srgbClr val="000000"/>
              </a:solidFill>
              <a:latin typeface="Arial"/>
              <a:cs typeface="Arial"/>
            </a:rPr>
            <a:pPr algn="ctr"/>
            <a:t>Standortattraktivität</a:t>
          </a:fld>
          <a:endParaRPr lang="de-CH" sz="1100"/>
        </a:p>
      </cdr:txBody>
    </cdr:sp>
  </cdr:relSizeAnchor>
  <cdr:relSizeAnchor xmlns:cdr="http://schemas.openxmlformats.org/drawingml/2006/chartDrawing">
    <cdr:from>
      <cdr:x>0.04875</cdr:x>
      <cdr:y>0.15375</cdr:y>
    </cdr:from>
    <cdr:to>
      <cdr:x>0.42775</cdr:x>
      <cdr:y>0.2985</cdr:y>
    </cdr:to>
    <cdr:sp macro="" textlink="'2a - Daten'!$A$12">
      <cdr:nvSpPr>
        <cdr:cNvPr id="5" name="Textfeld 1"/>
        <cdr:cNvSpPr txBox="1"/>
      </cdr:nvSpPr>
      <cdr:spPr>
        <a:xfrm>
          <a:off x="133350" y="41910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172082BC-7308-4DBC-8C79-DE86925D958D}" type="TxLink">
            <a:rPr lang="en-US" sz="800" b="0" i="0" u="none" strike="noStrike">
              <a:solidFill>
                <a:srgbClr val="000000"/>
              </a:solidFill>
              <a:latin typeface="Arial"/>
              <a:cs typeface="Arial"/>
            </a:rPr>
            <a:pPr algn="ctr"/>
            <a:t>Leistungsfähiger Staat</a:t>
          </a:fld>
          <a:endParaRPr lang="de-CH" sz="1100"/>
        </a:p>
      </cdr:txBody>
    </cdr:sp>
  </cdr:relSizeAnchor>
  <cdr:relSizeAnchor xmlns:cdr="http://schemas.openxmlformats.org/drawingml/2006/chartDrawing">
    <cdr:from>
      <cdr:x>0.31875</cdr:x>
      <cdr:y>0.036</cdr:y>
    </cdr:from>
    <cdr:to>
      <cdr:x>0.69775</cdr:x>
      <cdr:y>0.18075</cdr:y>
    </cdr:to>
    <cdr:sp macro="" textlink="'2a - Daten'!$A$21">
      <cdr:nvSpPr>
        <cdr:cNvPr id="6" name="Textfeld 1"/>
        <cdr:cNvSpPr txBox="1"/>
      </cdr:nvSpPr>
      <cdr:spPr>
        <a:xfrm>
          <a:off x="923925" y="9525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32F07C-5F83-416D-8F45-E3B648E745B5}" type="TxLink">
            <a:rPr lang="en-US" sz="800" b="0" i="0" u="none" strike="noStrike">
              <a:solidFill>
                <a:srgbClr val="000000"/>
              </a:solidFill>
              <a:latin typeface="Arial"/>
              <a:cs typeface="Arial"/>
            </a:rPr>
            <a:pPr algn="ctr"/>
            <a:t>Wirtschaftliche Leistungsfähigkeit</a:t>
          </a:fld>
          <a:endParaRPr lang="de-CH" sz="1100"/>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0.3075</cdr:x>
      <cdr:y>0.74725</cdr:y>
    </cdr:from>
    <cdr:to>
      <cdr:x>0.68675</cdr:x>
      <cdr:y>0.892</cdr:y>
    </cdr:to>
    <cdr:sp macro="" textlink="'2a - Daten'!$A$16">
      <cdr:nvSpPr>
        <cdr:cNvPr id="2" name="Textfeld 1"/>
        <cdr:cNvSpPr txBox="1"/>
      </cdr:nvSpPr>
      <cdr:spPr>
        <a:xfrm>
          <a:off x="885825" y="204787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C74F8AC6-25F6-47EC-B5CF-1186B940E5B0}" type="TxLink">
            <a:rPr lang="en-US" sz="800" b="0" i="0" u="none" strike="noStrike">
              <a:solidFill>
                <a:srgbClr val="000000"/>
              </a:solidFill>
              <a:latin typeface="Arial"/>
              <a:cs typeface="Arial"/>
            </a:rPr>
            <a:pPr algn="ctr"/>
            <a:t>Infrastrukturen / Investitionen</a:t>
          </a:fld>
          <a:endParaRPr lang="de-CH" sz="1100"/>
        </a:p>
      </cdr:txBody>
    </cdr:sp>
  </cdr:relSizeAnchor>
  <cdr:relSizeAnchor xmlns:cdr="http://schemas.openxmlformats.org/drawingml/2006/chartDrawing">
    <cdr:from>
      <cdr:x>0.61925</cdr:x>
      <cdr:y>0.144</cdr:y>
    </cdr:from>
    <cdr:to>
      <cdr:x>0.99825</cdr:x>
      <cdr:y>0.28875</cdr:y>
    </cdr:to>
    <cdr:sp macro="" textlink="'2a - Daten'!$A$20">
      <cdr:nvSpPr>
        <cdr:cNvPr id="4" name="Textfeld 1"/>
        <cdr:cNvSpPr txBox="1"/>
      </cdr:nvSpPr>
      <cdr:spPr>
        <a:xfrm>
          <a:off x="1790700" y="39052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AAB539-FB6B-4A89-89AB-53CEDBB11D19}" type="TxLink">
            <a:rPr lang="en-US" sz="800" b="0" i="0" u="none" strike="noStrike">
              <a:solidFill>
                <a:srgbClr val="000000"/>
              </a:solidFill>
              <a:latin typeface="Arial"/>
              <a:cs typeface="Arial"/>
            </a:rPr>
            <a:pPr algn="ctr"/>
            <a:t>Standortattraktivität</a:t>
          </a:fld>
          <a:endParaRPr lang="de-CH" sz="1100"/>
        </a:p>
      </cdr:txBody>
    </cdr:sp>
  </cdr:relSizeAnchor>
  <cdr:relSizeAnchor xmlns:cdr="http://schemas.openxmlformats.org/drawingml/2006/chartDrawing">
    <cdr:from>
      <cdr:x>0.05525</cdr:x>
      <cdr:y>0.14975</cdr:y>
    </cdr:from>
    <cdr:to>
      <cdr:x>0.4345</cdr:x>
      <cdr:y>0.2945</cdr:y>
    </cdr:to>
    <cdr:sp macro="" textlink="'2a - Daten'!$A$12">
      <cdr:nvSpPr>
        <cdr:cNvPr id="5" name="Textfeld 1"/>
        <cdr:cNvSpPr txBox="1"/>
      </cdr:nvSpPr>
      <cdr:spPr>
        <a:xfrm>
          <a:off x="152400" y="40957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172082BC-7308-4DBC-8C79-DE86925D958D}" type="TxLink">
            <a:rPr lang="en-US" sz="800" b="0" i="0" u="none" strike="noStrike">
              <a:solidFill>
                <a:srgbClr val="000000"/>
              </a:solidFill>
              <a:latin typeface="Arial"/>
              <a:cs typeface="Arial"/>
            </a:rPr>
            <a:pPr algn="ctr"/>
            <a:t>Leistungsfähiger Staat</a:t>
          </a:fld>
          <a:endParaRPr lang="de-CH" sz="1100"/>
        </a:p>
      </cdr:txBody>
    </cdr:sp>
  </cdr:relSizeAnchor>
  <cdr:relSizeAnchor xmlns:cdr="http://schemas.openxmlformats.org/drawingml/2006/chartDrawing">
    <cdr:from>
      <cdr:x>0.31</cdr:x>
      <cdr:y>0.0385</cdr:y>
    </cdr:from>
    <cdr:to>
      <cdr:x>0.689</cdr:x>
      <cdr:y>0.18325</cdr:y>
    </cdr:to>
    <cdr:sp macro="" textlink="'2a - Daten'!$A$21">
      <cdr:nvSpPr>
        <cdr:cNvPr id="6" name="Textfeld 1"/>
        <cdr:cNvSpPr txBox="1"/>
      </cdr:nvSpPr>
      <cdr:spPr>
        <a:xfrm>
          <a:off x="895350" y="10477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32F07C-5F83-416D-8F45-E3B648E745B5}" type="TxLink">
            <a:rPr lang="en-US" sz="800" b="0" i="0" u="none" strike="noStrike">
              <a:solidFill>
                <a:srgbClr val="000000"/>
              </a:solidFill>
              <a:latin typeface="Arial"/>
              <a:cs typeface="Arial"/>
            </a:rPr>
            <a:pPr algn="ctr"/>
            <a:t>Wirtschaftliche Leistungsfähigkeit</a:t>
          </a:fld>
          <a:endParaRPr lang="de-CH" sz="1100"/>
        </a:p>
      </cdr:txBody>
    </cdr:sp>
  </cdr:relSizeAnchor>
  <cdr:relSizeAnchor xmlns:cdr="http://schemas.openxmlformats.org/drawingml/2006/chartDrawing">
    <cdr:from>
      <cdr:x>0.42325</cdr:x>
      <cdr:y>0.14125</cdr:y>
    </cdr:from>
    <cdr:to>
      <cdr:x>0.51425</cdr:x>
      <cdr:y>0.207</cdr:y>
    </cdr:to>
    <cdr:sp macro="" textlink="">
      <cdr:nvSpPr>
        <cdr:cNvPr id="3" name="Textfeld 2"/>
        <cdr:cNvSpPr txBox="1"/>
      </cdr:nvSpPr>
      <cdr:spPr>
        <a:xfrm>
          <a:off x="1228725" y="381000"/>
          <a:ext cx="266700" cy="180975"/>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0.41875</cdr:x>
      <cdr:y>0.21625</cdr:y>
    </cdr:from>
    <cdr:to>
      <cdr:x>0.5195</cdr:x>
      <cdr:y>0.282</cdr:y>
    </cdr:to>
    <cdr:sp macro="" textlink="">
      <cdr:nvSpPr>
        <cdr:cNvPr id="7" name="Textfeld 6"/>
        <cdr:cNvSpPr txBox="1"/>
      </cdr:nvSpPr>
      <cdr:spPr>
        <a:xfrm>
          <a:off x="1209675" y="590550"/>
          <a:ext cx="295275" cy="180975"/>
        </a:xfrm>
        <a:prstGeom prst="rect">
          <a:avLst/>
        </a:prstGeom>
        <a:ln>
          <a:noFill/>
        </a:ln>
      </cdr:spPr>
      <cdr:txBody>
        <a:bodyPr vertOverflow="clip" wrap="square" lIns="0" tIns="0" rIns="0" bIns="0" rtlCol="0" anchor="t"/>
        <a:lstStyle/>
        <a:p>
          <a:pPr algn="ctr"/>
          <a:r>
            <a:rPr lang="de-CH" sz="8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0.468</cdr:x>
      <cdr:y>0.42075</cdr:y>
    </cdr:from>
    <cdr:to>
      <cdr:x>0.52975</cdr:x>
      <cdr:y>0.4795</cdr:y>
    </cdr:to>
    <cdr:sp macro="" textlink="">
      <cdr:nvSpPr>
        <cdr:cNvPr id="8" name="Textfeld 7"/>
        <cdr:cNvSpPr txBox="1"/>
      </cdr:nvSpPr>
      <cdr:spPr>
        <a:xfrm>
          <a:off x="1352550" y="1152525"/>
          <a:ext cx="180975" cy="161925"/>
        </a:xfrm>
        <a:prstGeom prst="rect">
          <a:avLst/>
        </a:prstGeom>
        <a:ln>
          <a:noFill/>
        </a:ln>
      </cdr:spPr>
      <cdr:txBody>
        <a:bodyPr vertOverflow="clip" wrap="square" lIns="0" tIns="0" rIns="0" bIns="0" rtlCol="0"/>
        <a:lstStyle/>
        <a:p>
          <a:endParaRPr lang="de-CH" sz="1100"/>
        </a:p>
      </cdr:txBody>
    </cdr:sp>
  </cdr:relSizeAnchor>
  <cdr:relSizeAnchor xmlns:cdr="http://schemas.openxmlformats.org/drawingml/2006/chartDrawing">
    <cdr:from>
      <cdr:x>0.435</cdr:x>
      <cdr:y>0.32375</cdr:y>
    </cdr:from>
    <cdr:to>
      <cdr:x>0.5125</cdr:x>
      <cdr:y>0.378</cdr:y>
    </cdr:to>
    <cdr:sp macro="" textlink="">
      <cdr:nvSpPr>
        <cdr:cNvPr id="9" name="Textfeld 8"/>
        <cdr:cNvSpPr txBox="1"/>
      </cdr:nvSpPr>
      <cdr:spPr>
        <a:xfrm>
          <a:off x="1257300" y="885825"/>
          <a:ext cx="228600" cy="152400"/>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0.043</cdr:y>
    </cdr:from>
    <cdr:to>
      <cdr:x>0.77325</cdr:x>
      <cdr:y>0.11525</cdr:y>
    </cdr:to>
    <cdr:sp macro="" textlink="">
      <cdr:nvSpPr>
        <cdr:cNvPr id="2" name="Textfeld 1"/>
        <cdr:cNvSpPr txBox="1"/>
      </cdr:nvSpPr>
      <cdr:spPr>
        <a:xfrm>
          <a:off x="85725" y="114300"/>
          <a:ext cx="2152650" cy="200025"/>
        </a:xfrm>
        <a:prstGeom prst="rect">
          <a:avLst/>
        </a:prstGeom>
        <a:ln>
          <a:noFill/>
        </a:ln>
      </cdr:spPr>
      <cdr:txBody>
        <a:bodyPr vertOverflow="clip" wrap="square" rtlCol="0"/>
        <a:lstStyle/>
        <a:p>
          <a:endParaRPr lang="de-CH" sz="1100"/>
        </a:p>
      </cdr:txBody>
    </cdr:sp>
  </cdr:relSizeAnchor>
  <cdr:relSizeAnchor xmlns:cdr="http://schemas.openxmlformats.org/drawingml/2006/chartDrawing">
    <cdr:from>
      <cdr:x>0</cdr:x>
      <cdr:y>0.036</cdr:y>
    </cdr:from>
    <cdr:to>
      <cdr:x>0.58</cdr:x>
      <cdr:y>0.11975</cdr:y>
    </cdr:to>
    <cdr:sp macro="" textlink="'2a - Daten'!$A$21">
      <cdr:nvSpPr>
        <cdr:cNvPr id="3" name="Textfeld 2"/>
        <cdr:cNvSpPr txBox="1"/>
      </cdr:nvSpPr>
      <cdr:spPr>
        <a:xfrm>
          <a:off x="0" y="95250"/>
          <a:ext cx="1685925" cy="228600"/>
        </a:xfrm>
        <a:prstGeom prst="rect">
          <a:avLst/>
        </a:prstGeom>
        <a:ln>
          <a:noFill/>
        </a:ln>
      </cdr:spPr>
      <cdr:txBody>
        <a:bodyPr vertOverflow="clip" wrap="square" lIns="0" tIns="0" rIns="0" bIns="0" rtlCol="0" anchor="ctr"/>
        <a:lstStyle/>
        <a:p>
          <a:pPr algn="r"/>
          <a:fld id="{864543B0-B96F-42A7-94ED-4AF9D743110B}" type="TxLink">
            <a:rPr lang="en-US" sz="800" b="0" i="0" u="none" strike="noStrike">
              <a:solidFill>
                <a:srgbClr val="000000"/>
              </a:solidFill>
              <a:latin typeface="Arial"/>
              <a:cs typeface="Arial"/>
            </a:rPr>
            <a:pPr algn="r"/>
            <a:t>Wirtschaftliche Leistungsfähigkeit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0.1205</cdr:y>
    </cdr:from>
    <cdr:to>
      <cdr:x>0.58</cdr:x>
      <cdr:y>0.20425</cdr:y>
    </cdr:to>
    <cdr:sp macro="" textlink="'2a - Daten'!$A$20">
      <cdr:nvSpPr>
        <cdr:cNvPr id="4" name="Textfeld 1"/>
        <cdr:cNvSpPr txBox="1"/>
      </cdr:nvSpPr>
      <cdr:spPr>
        <a:xfrm>
          <a:off x="0" y="3238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46CA5E89-7E35-49F4-B6C4-E0B9C320CB1F}" type="TxLink">
            <a:rPr lang="en-US" sz="800" b="0" i="0" u="none" strike="noStrike">
              <a:solidFill>
                <a:srgbClr val="000000"/>
              </a:solidFill>
              <a:latin typeface="Arial"/>
              <a:cs typeface="Arial"/>
            </a:rPr>
            <a:pPr algn="r"/>
            <a:t>Standortattraktivität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0.20875</cdr:y>
    </cdr:from>
    <cdr:to>
      <cdr:x>0.58</cdr:x>
      <cdr:y>0.2925</cdr:y>
    </cdr:to>
    <cdr:sp macro="" textlink="'2a - Daten'!$A$19">
      <cdr:nvSpPr>
        <cdr:cNvPr id="5" name="Textfeld 1"/>
        <cdr:cNvSpPr txBox="1"/>
      </cdr:nvSpPr>
      <cdr:spPr>
        <a:xfrm>
          <a:off x="0" y="5619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42135AE6-8652-42D9-B844-73CFE51D7721}" type="TxLink">
            <a:rPr lang="en-US" sz="800" b="0" i="0" u="none" strike="noStrike">
              <a:solidFill>
                <a:srgbClr val="000000"/>
              </a:solidFill>
              <a:latin typeface="Arial"/>
              <a:cs typeface="Arial"/>
            </a:rPr>
            <a:pPr algn="r"/>
            <a:t>Innovation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0.2925</cdr:y>
    </cdr:from>
    <cdr:to>
      <cdr:x>0.58</cdr:x>
      <cdr:y>0.37625</cdr:y>
    </cdr:to>
    <cdr:sp macro="" textlink="'2a - Daten'!$A$18">
      <cdr:nvSpPr>
        <cdr:cNvPr id="6" name="Textfeld 1"/>
        <cdr:cNvSpPr txBox="1"/>
      </cdr:nvSpPr>
      <cdr:spPr>
        <a:xfrm>
          <a:off x="0" y="7905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72C9A196-B434-4857-938B-24613EFB9C3B}" type="TxLink">
            <a:rPr lang="en-US" sz="800" b="0" i="0" u="none" strike="noStrike">
              <a:solidFill>
                <a:srgbClr val="000000"/>
              </a:solidFill>
              <a:latin typeface="Arial"/>
              <a:cs typeface="Arial"/>
            </a:rPr>
            <a:pPr algn="r"/>
            <a:t>Finanzielle Wohnattraktivität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0.3785</cdr:y>
    </cdr:from>
    <cdr:to>
      <cdr:x>0.58</cdr:x>
      <cdr:y>0.46225</cdr:y>
    </cdr:to>
    <cdr:sp macro="" textlink="'2a - Daten'!$A$17">
      <cdr:nvSpPr>
        <cdr:cNvPr id="7" name="Textfeld 1"/>
        <cdr:cNvSpPr txBox="1"/>
      </cdr:nvSpPr>
      <cdr:spPr>
        <a:xfrm>
          <a:off x="0" y="10287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1AC84F2-F55C-4921-9631-95D830C47B5E}" type="TxLink">
            <a:rPr lang="en-US" sz="800" b="0" i="0" u="none" strike="noStrike">
              <a:solidFill>
                <a:srgbClr val="000000"/>
              </a:solidFill>
              <a:latin typeface="Arial"/>
              <a:cs typeface="Arial"/>
            </a:rPr>
            <a:pPr algn="r"/>
            <a:t>Arbeitsmarkt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0.46225</cdr:y>
    </cdr:from>
    <cdr:to>
      <cdr:x>0.58</cdr:x>
      <cdr:y>0.546</cdr:y>
    </cdr:to>
    <cdr:sp macro="" textlink="'2a - Daten'!$A$16">
      <cdr:nvSpPr>
        <cdr:cNvPr id="8" name="Textfeld 1"/>
        <cdr:cNvSpPr txBox="1"/>
      </cdr:nvSpPr>
      <cdr:spPr>
        <a:xfrm>
          <a:off x="0" y="12573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1F8343EA-6D79-49FD-8BF9-17B9B8E7B771}" type="TxLink">
            <a:rPr lang="en-US" sz="800" b="0" i="0" u="none" strike="noStrike">
              <a:solidFill>
                <a:srgbClr val="000000"/>
              </a:solidFill>
              <a:latin typeface="Arial"/>
              <a:cs typeface="Arial"/>
            </a:rPr>
            <a:pPr algn="r"/>
            <a:t>Infrastrukturen / Investitionen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0.546</cdr:y>
    </cdr:from>
    <cdr:to>
      <cdr:x>0.58</cdr:x>
      <cdr:y>0.62975</cdr:y>
    </cdr:to>
    <cdr:sp macro="" textlink="'2a - Daten'!$A$15">
      <cdr:nvSpPr>
        <cdr:cNvPr id="9" name="Textfeld 1"/>
        <cdr:cNvSpPr txBox="1"/>
      </cdr:nvSpPr>
      <cdr:spPr>
        <a:xfrm>
          <a:off x="0" y="14859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94BE93CE-2C8B-4752-AC5B-D52780580A0A}" type="TxLink">
            <a:rPr lang="en-US" sz="800" b="0" i="0" u="none" strike="noStrike">
              <a:solidFill>
                <a:srgbClr val="000000"/>
              </a:solidFill>
              <a:latin typeface="Arial"/>
              <a:cs typeface="Arial"/>
            </a:rPr>
            <a:pPr algn="r"/>
            <a:t>Ressourceneffizienz</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0.63675</cdr:y>
    </cdr:from>
    <cdr:to>
      <cdr:x>0.58</cdr:x>
      <cdr:y>0.72025</cdr:y>
    </cdr:to>
    <cdr:sp macro="" textlink="'2a - Daten'!$A$14">
      <cdr:nvSpPr>
        <cdr:cNvPr id="10" name="Textfeld 1"/>
        <cdr:cNvSpPr txBox="1"/>
      </cdr:nvSpPr>
      <cdr:spPr>
        <a:xfrm>
          <a:off x="0" y="17335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C71E2FE4-94BC-40EB-8CB5-C92D2B51CC0D}" type="TxLink">
            <a:rPr lang="en-US" sz="800" b="0" i="0" u="none" strike="noStrike">
              <a:solidFill>
                <a:srgbClr val="000000"/>
              </a:solidFill>
              <a:latin typeface="Arial"/>
              <a:cs typeface="Arial"/>
            </a:rPr>
            <a:pPr algn="r"/>
            <a:t>Öffentlicher Haushalt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0.80875</cdr:y>
    </cdr:from>
    <cdr:to>
      <cdr:x>0.58</cdr:x>
      <cdr:y>0.8925</cdr:y>
    </cdr:to>
    <cdr:sp macro="" textlink="'2a - Daten'!$A$12">
      <cdr:nvSpPr>
        <cdr:cNvPr id="11" name="Textfeld 1"/>
        <cdr:cNvSpPr txBox="1"/>
      </cdr:nvSpPr>
      <cdr:spPr>
        <a:xfrm>
          <a:off x="0" y="22098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BF0203E-529D-4F36-9065-F343E8CDD3AB}" type="TxLink">
            <a:rPr lang="en-US" sz="800" b="0" i="0" u="none" strike="noStrike">
              <a:solidFill>
                <a:srgbClr val="000000"/>
              </a:solidFill>
              <a:latin typeface="Arial"/>
              <a:cs typeface="Arial"/>
            </a:rPr>
            <a:pPr algn="r"/>
            <a:t>Leistungsfähiger Staat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0.72275</cdr:y>
    </cdr:from>
    <cdr:to>
      <cdr:x>0.58</cdr:x>
      <cdr:y>0.8065</cdr:y>
    </cdr:to>
    <cdr:sp macro="" textlink="'2a - Daten'!$A$13">
      <cdr:nvSpPr>
        <cdr:cNvPr id="12" name="Textfeld 1"/>
        <cdr:cNvSpPr txBox="1"/>
      </cdr:nvSpPr>
      <cdr:spPr>
        <a:xfrm>
          <a:off x="0" y="19716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7E593E5-0F46-427B-BC22-A98E7EA2B064}" type="TxLink">
            <a:rPr lang="en-US" sz="800" b="0" i="0" u="none" strike="noStrike">
              <a:solidFill>
                <a:srgbClr val="000000"/>
              </a:solidFill>
              <a:latin typeface="Arial"/>
              <a:cs typeface="Arial"/>
            </a:rPr>
            <a:pPr algn="r"/>
            <a:t>Steuern / Gebühren</a:t>
          </a:fld>
          <a:endParaRPr lang="de-CH" sz="800">
            <a:latin typeface="Arial" panose="020B0604020202020204" pitchFamily="34" charset="0"/>
            <a:cs typeface="Arial" panose="020B0604020202020204" pitchFamily="34" charset="0"/>
          </a:endParaRP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0.5765</cdr:x>
      <cdr:y>0.186</cdr:y>
    </cdr:from>
    <cdr:to>
      <cdr:x>0.9555</cdr:x>
      <cdr:y>0.33075</cdr:y>
    </cdr:to>
    <cdr:sp macro="" textlink="'2b - Daten'!$A$20">
      <cdr:nvSpPr>
        <cdr:cNvPr id="4" name="Textfeld 1"/>
        <cdr:cNvSpPr txBox="1"/>
      </cdr:nvSpPr>
      <cdr:spPr>
        <a:xfrm>
          <a:off x="1666875" y="50482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4A2348E1-1497-40B4-B40C-686A9F7EE88B}" type="TxLink">
            <a:rPr lang="en-US" sz="800" b="0" i="0" u="none" strike="noStrike">
              <a:solidFill>
                <a:srgbClr val="000000"/>
              </a:solidFill>
              <a:latin typeface="Arial"/>
              <a:cs typeface="Arial"/>
            </a:rPr>
            <a:pPr algn="ctr"/>
            <a:t>Armut / soziale Unterstützung</a:t>
          </a:fld>
          <a:endParaRPr lang="de-CH" sz="1100"/>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0.4245</cdr:x>
      <cdr:y>0.192</cdr:y>
    </cdr:from>
    <cdr:to>
      <cdr:x>0.5155</cdr:x>
      <cdr:y>0.2575</cdr:y>
    </cdr:to>
    <cdr:sp macro="" textlink="">
      <cdr:nvSpPr>
        <cdr:cNvPr id="3" name="Textfeld 2"/>
        <cdr:cNvSpPr txBox="1"/>
      </cdr:nvSpPr>
      <cdr:spPr>
        <a:xfrm>
          <a:off x="1228725" y="523875"/>
          <a:ext cx="266700" cy="180975"/>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0.4255</cdr:x>
      <cdr:y>0.24425</cdr:y>
    </cdr:from>
    <cdr:to>
      <cdr:x>0.526</cdr:x>
      <cdr:y>0.30975</cdr:y>
    </cdr:to>
    <cdr:sp macro="" textlink="">
      <cdr:nvSpPr>
        <cdr:cNvPr id="7" name="Textfeld 6"/>
        <cdr:cNvSpPr txBox="1"/>
      </cdr:nvSpPr>
      <cdr:spPr>
        <a:xfrm>
          <a:off x="1228725" y="666750"/>
          <a:ext cx="295275" cy="180975"/>
        </a:xfrm>
        <a:prstGeom prst="rect">
          <a:avLst/>
        </a:prstGeom>
        <a:ln>
          <a:noFill/>
        </a:ln>
      </cdr:spPr>
      <cdr:txBody>
        <a:bodyPr vertOverflow="clip" wrap="square" lIns="0" tIns="0" rIns="0" bIns="0" rtlCol="0" anchor="t"/>
        <a:lstStyle/>
        <a:p>
          <a:pPr algn="ctr"/>
          <a:r>
            <a:rPr lang="de-CH" sz="8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0.468</cdr:x>
      <cdr:y>0.42075</cdr:y>
    </cdr:from>
    <cdr:to>
      <cdr:x>0.52975</cdr:x>
      <cdr:y>0.4795</cdr:y>
    </cdr:to>
    <cdr:sp macro="" textlink="">
      <cdr:nvSpPr>
        <cdr:cNvPr id="8" name="Textfeld 7"/>
        <cdr:cNvSpPr txBox="1"/>
      </cdr:nvSpPr>
      <cdr:spPr>
        <a:xfrm>
          <a:off x="1352550" y="1143000"/>
          <a:ext cx="180975" cy="161925"/>
        </a:xfrm>
        <a:prstGeom prst="rect">
          <a:avLst/>
        </a:prstGeom>
        <a:ln>
          <a:noFill/>
        </a:ln>
      </cdr:spPr>
      <cdr:txBody>
        <a:bodyPr vertOverflow="clip" wrap="square" lIns="0" tIns="0" rIns="0" bIns="0" rtlCol="0"/>
        <a:lstStyle/>
        <a:p>
          <a:endParaRPr lang="de-CH" sz="1100"/>
        </a:p>
      </cdr:txBody>
    </cdr:sp>
  </cdr:relSizeAnchor>
  <cdr:relSizeAnchor xmlns:cdr="http://schemas.openxmlformats.org/drawingml/2006/chartDrawing">
    <cdr:from>
      <cdr:x>0.435</cdr:x>
      <cdr:y>0.355</cdr:y>
    </cdr:from>
    <cdr:to>
      <cdr:x>0.5125</cdr:x>
      <cdr:y>0.4095</cdr:y>
    </cdr:to>
    <cdr:sp macro="" textlink="">
      <cdr:nvSpPr>
        <cdr:cNvPr id="9" name="Textfeld 8"/>
        <cdr:cNvSpPr txBox="1"/>
      </cdr:nvSpPr>
      <cdr:spPr>
        <a:xfrm>
          <a:off x="1257300" y="962025"/>
          <a:ext cx="228600" cy="152400"/>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0.57325</cdr:x>
      <cdr:y>0.16575</cdr:y>
    </cdr:from>
    <cdr:to>
      <cdr:x>0.9525</cdr:x>
      <cdr:y>0.3105</cdr:y>
    </cdr:to>
    <cdr:sp macro="" textlink="">
      <cdr:nvSpPr>
        <cdr:cNvPr id="10" name="Textfeld 1"/>
        <cdr:cNvSpPr txBox="1"/>
      </cdr:nvSpPr>
      <cdr:spPr>
        <a:xfrm>
          <a:off x="1657350" y="44767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4A2348E1-1497-40B4-B40C-686A9F7EE88B}" type="TxLink">
            <a:rPr lang="en-US" sz="800" b="0" i="0" u="none" strike="noStrike">
              <a:solidFill>
                <a:srgbClr val="000000"/>
              </a:solidFill>
              <a:latin typeface="Arial"/>
              <a:cs typeface="Arial"/>
            </a:rPr>
            <a:pPr algn="ctr"/>
            <a:t>Existenzsicherndes Einkommen</a:t>
          </a:fld>
          <a:endParaRPr lang="de-CH" sz="1100"/>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0.043</cdr:y>
    </cdr:from>
    <cdr:to>
      <cdr:x>0.77325</cdr:x>
      <cdr:y>0.11525</cdr:y>
    </cdr:to>
    <cdr:sp macro="" textlink="">
      <cdr:nvSpPr>
        <cdr:cNvPr id="2" name="Textfeld 1"/>
        <cdr:cNvSpPr txBox="1"/>
      </cdr:nvSpPr>
      <cdr:spPr>
        <a:xfrm>
          <a:off x="85725" y="114300"/>
          <a:ext cx="2152650" cy="200025"/>
        </a:xfrm>
        <a:prstGeom prst="rect">
          <a:avLst/>
        </a:prstGeom>
        <a:ln>
          <a:noFill/>
        </a:ln>
      </cdr:spPr>
      <cdr:txBody>
        <a:bodyPr vertOverflow="clip" wrap="square" rtlCol="0"/>
        <a:lstStyle/>
        <a:p>
          <a:endParaRPr lang="de-CH" sz="1100"/>
        </a:p>
      </cdr:txBody>
    </cdr:sp>
  </cdr:relSizeAnchor>
  <cdr:relSizeAnchor xmlns:cdr="http://schemas.openxmlformats.org/drawingml/2006/chartDrawing">
    <cdr:from>
      <cdr:x>0</cdr:x>
      <cdr:y>0.036</cdr:y>
    </cdr:from>
    <cdr:to>
      <cdr:x>0.58</cdr:x>
      <cdr:y>0.11975</cdr:y>
    </cdr:to>
    <cdr:sp macro="" textlink="'2b - Daten'!$A$21">
      <cdr:nvSpPr>
        <cdr:cNvPr id="3" name="Textfeld 2"/>
        <cdr:cNvSpPr txBox="1"/>
      </cdr:nvSpPr>
      <cdr:spPr>
        <a:xfrm>
          <a:off x="0" y="95250"/>
          <a:ext cx="1685925" cy="228600"/>
        </a:xfrm>
        <a:prstGeom prst="rect">
          <a:avLst/>
        </a:prstGeom>
        <a:ln>
          <a:noFill/>
        </a:ln>
      </cdr:spPr>
      <cdr:txBody>
        <a:bodyPr vertOverflow="clip" wrap="square" lIns="0" tIns="0" rIns="0" bIns="0" rtlCol="0" anchor="ctr"/>
        <a:lstStyle/>
        <a:p>
          <a:pPr algn="r"/>
          <a:fld id="{42664B86-C05A-4E92-80B3-E32D4FE6C2F5}" type="TxLink">
            <a:rPr lang="en-US" sz="800" b="0" i="0" u="none" strike="noStrike">
              <a:solidFill>
                <a:srgbClr val="000000"/>
              </a:solidFill>
              <a:latin typeface="Arial"/>
              <a:cs typeface="Arial"/>
            </a:rPr>
            <a:pPr algn="r"/>
            <a:t>Bildung</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0.1205</cdr:y>
    </cdr:from>
    <cdr:to>
      <cdr:x>0.58</cdr:x>
      <cdr:y>0.20425</cdr:y>
    </cdr:to>
    <cdr:sp macro="" textlink="'2b - Daten'!$A$20">
      <cdr:nvSpPr>
        <cdr:cNvPr id="4" name="Textfeld 1"/>
        <cdr:cNvSpPr txBox="1"/>
      </cdr:nvSpPr>
      <cdr:spPr>
        <a:xfrm>
          <a:off x="0" y="3238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2F173348-EDEB-4A76-A74A-F5F2C0E3799A}" type="TxLink">
            <a:rPr lang="en-US" sz="800" b="0" i="0" u="none" strike="noStrike">
              <a:solidFill>
                <a:srgbClr val="000000"/>
              </a:solidFill>
              <a:latin typeface="Arial"/>
              <a:cs typeface="Arial"/>
            </a:rPr>
            <a:pPr algn="r"/>
            <a:t>Armut / soziale Unterstützung</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0.20875</cdr:y>
    </cdr:from>
    <cdr:to>
      <cdr:x>0.58</cdr:x>
      <cdr:y>0.2925</cdr:y>
    </cdr:to>
    <cdr:sp macro="" textlink="'2b - Daten'!$A$19">
      <cdr:nvSpPr>
        <cdr:cNvPr id="5" name="Textfeld 1"/>
        <cdr:cNvSpPr txBox="1"/>
      </cdr:nvSpPr>
      <cdr:spPr>
        <a:xfrm>
          <a:off x="0" y="5619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D556E7FE-C55F-4786-B530-8FD30AC1122E}" type="TxLink">
            <a:rPr lang="en-US" sz="800" b="0" i="0" u="none" strike="noStrike">
              <a:solidFill>
                <a:srgbClr val="000000"/>
              </a:solidFill>
              <a:latin typeface="Arial"/>
              <a:cs typeface="Arial"/>
            </a:rPr>
            <a:pPr algn="r"/>
            <a:t>Integration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0.2925</cdr:y>
    </cdr:from>
    <cdr:to>
      <cdr:x>0.58</cdr:x>
      <cdr:y>0.37625</cdr:y>
    </cdr:to>
    <cdr:sp macro="" textlink="'2b - Daten'!$A$18">
      <cdr:nvSpPr>
        <cdr:cNvPr id="6" name="Textfeld 1"/>
        <cdr:cNvSpPr txBox="1"/>
      </cdr:nvSpPr>
      <cdr:spPr>
        <a:xfrm>
          <a:off x="0" y="7905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14704217-DB98-4A80-97DE-298142503CE8}" type="TxLink">
            <a:rPr lang="en-US" sz="800" b="0" i="0" u="none" strike="noStrike">
              <a:solidFill>
                <a:srgbClr val="000000"/>
              </a:solidFill>
              <a:latin typeface="Arial"/>
              <a:cs typeface="Arial"/>
            </a:rPr>
            <a:pPr algn="r"/>
            <a:t>Sozialer Zusammenhalt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0.3785</cdr:y>
    </cdr:from>
    <cdr:to>
      <cdr:x>0.58</cdr:x>
      <cdr:y>0.46225</cdr:y>
    </cdr:to>
    <cdr:sp macro="" textlink="'2b - Daten'!$A$17">
      <cdr:nvSpPr>
        <cdr:cNvPr id="7" name="Textfeld 1"/>
        <cdr:cNvSpPr txBox="1"/>
      </cdr:nvSpPr>
      <cdr:spPr>
        <a:xfrm>
          <a:off x="0" y="10287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14B243FC-D6BD-4CF9-8594-F9B28331D9D1}" type="TxLink">
            <a:rPr lang="en-US" sz="800" b="0" i="0" u="none" strike="noStrike">
              <a:solidFill>
                <a:srgbClr val="000000"/>
              </a:solidFill>
              <a:latin typeface="Arial"/>
              <a:cs typeface="Arial"/>
            </a:rPr>
            <a:pPr algn="r"/>
            <a:t>Chancengerechtigkeit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0.46225</cdr:y>
    </cdr:from>
    <cdr:to>
      <cdr:x>0.58</cdr:x>
      <cdr:y>0.546</cdr:y>
    </cdr:to>
    <cdr:sp macro="" textlink="'2b - Daten'!$A$16">
      <cdr:nvSpPr>
        <cdr:cNvPr id="8" name="Textfeld 1"/>
        <cdr:cNvSpPr txBox="1"/>
      </cdr:nvSpPr>
      <cdr:spPr>
        <a:xfrm>
          <a:off x="0" y="12573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E6DD9D98-8BAA-41C2-99C4-324B45E36784}" type="TxLink">
            <a:rPr lang="en-US" sz="800" b="0" i="0" u="none" strike="noStrike">
              <a:solidFill>
                <a:srgbClr val="000000"/>
              </a:solidFill>
              <a:latin typeface="Arial"/>
              <a:cs typeface="Arial"/>
            </a:rPr>
            <a:pPr algn="r"/>
            <a:t>Gesundheit / Wohlbefinden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0.546</cdr:y>
    </cdr:from>
    <cdr:to>
      <cdr:x>0.58</cdr:x>
      <cdr:y>0.62975</cdr:y>
    </cdr:to>
    <cdr:sp macro="" textlink="'2b - Daten'!$A$15">
      <cdr:nvSpPr>
        <cdr:cNvPr id="9" name="Textfeld 1"/>
        <cdr:cNvSpPr txBox="1"/>
      </cdr:nvSpPr>
      <cdr:spPr>
        <a:xfrm>
          <a:off x="0" y="14859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53219258-3080-4CD3-8B17-92FA6E42BB3B}" type="TxLink">
            <a:rPr lang="en-US" sz="800" b="0" i="0" u="none" strike="noStrike">
              <a:solidFill>
                <a:srgbClr val="000000"/>
              </a:solidFill>
              <a:latin typeface="Arial"/>
              <a:cs typeface="Arial"/>
            </a:rPr>
            <a:pPr algn="r"/>
            <a:t>Wohnqualität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0.63675</cdr:y>
    </cdr:from>
    <cdr:to>
      <cdr:x>0.58</cdr:x>
      <cdr:y>0.72025</cdr:y>
    </cdr:to>
    <cdr:sp macro="" textlink="'2b - Daten'!$A$14">
      <cdr:nvSpPr>
        <cdr:cNvPr id="10" name="Textfeld 1"/>
        <cdr:cNvSpPr txBox="1"/>
      </cdr:nvSpPr>
      <cdr:spPr>
        <a:xfrm>
          <a:off x="0" y="17335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77B325E2-2186-46ED-9181-CF9EF5108F71}" type="TxLink">
            <a:rPr lang="en-US" sz="800" b="0" i="0" u="none" strike="noStrike">
              <a:solidFill>
                <a:srgbClr val="000000"/>
              </a:solidFill>
              <a:latin typeface="Arial"/>
              <a:cs typeface="Arial"/>
            </a:rPr>
            <a:pPr algn="r"/>
            <a:t>Sicherheit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0.80875</cdr:y>
    </cdr:from>
    <cdr:to>
      <cdr:x>0.58</cdr:x>
      <cdr:y>0.8925</cdr:y>
    </cdr:to>
    <cdr:sp macro="" textlink="'2b - Daten'!$A$12">
      <cdr:nvSpPr>
        <cdr:cNvPr id="11" name="Textfeld 1"/>
        <cdr:cNvSpPr txBox="1"/>
      </cdr:nvSpPr>
      <cdr:spPr>
        <a:xfrm>
          <a:off x="0" y="22098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ED2E529F-23FC-437E-9D0F-2EF4682DC632}" type="TxLink">
            <a:rPr lang="en-US" sz="800" b="0" i="0" u="none" strike="noStrike">
              <a:solidFill>
                <a:srgbClr val="000000"/>
              </a:solidFill>
              <a:latin typeface="Arial"/>
              <a:cs typeface="Arial"/>
            </a:rPr>
            <a:pPr algn="r"/>
            <a:t>Politische Beteiligung</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0.72275</cdr:y>
    </cdr:from>
    <cdr:to>
      <cdr:x>0.58</cdr:x>
      <cdr:y>0.8065</cdr:y>
    </cdr:to>
    <cdr:sp macro="" textlink="'2b - Daten'!$A$13">
      <cdr:nvSpPr>
        <cdr:cNvPr id="12" name="Textfeld 1"/>
        <cdr:cNvSpPr txBox="1"/>
      </cdr:nvSpPr>
      <cdr:spPr>
        <a:xfrm>
          <a:off x="0" y="19716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A8FEBB58-B402-4160-87EF-6C34D220BEAA}" type="TxLink">
            <a:rPr lang="en-US" sz="800" b="0" i="0" u="none" strike="noStrike">
              <a:solidFill>
                <a:srgbClr val="000000"/>
              </a:solidFill>
              <a:latin typeface="Arial"/>
              <a:cs typeface="Arial"/>
            </a:rPr>
            <a:pPr algn="r"/>
            <a:t>Kultur</a:t>
          </a:fld>
          <a:endParaRPr lang="de-CH" sz="800">
            <a:latin typeface="Arial" panose="020B0604020202020204" pitchFamily="34" charset="0"/>
            <a:cs typeface="Arial" panose="020B0604020202020204" pitchFamily="34" charset="0"/>
          </a:endParaRP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cdr:x>
      <cdr:y>0.10925</cdr:y>
    </cdr:from>
    <cdr:to>
      <cdr:x>0.68725</cdr:x>
      <cdr:y>0.254</cdr:y>
    </cdr:to>
    <cdr:sp macro="" textlink="'2c - Daten'!$A$21">
      <cdr:nvSpPr>
        <cdr:cNvPr id="6" name="Textfeld 1"/>
        <cdr:cNvSpPr txBox="1"/>
      </cdr:nvSpPr>
      <cdr:spPr>
        <a:xfrm>
          <a:off x="885825" y="29527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61DAF601-CED5-4E3F-B72D-CD318E094286}" type="TxLink">
            <a:rPr lang="en-US" sz="800" b="0" i="0" u="none" strike="noStrike">
              <a:solidFill>
                <a:srgbClr val="000000"/>
              </a:solidFill>
              <a:latin typeface="Arial"/>
              <a:cs typeface="Arial"/>
            </a:rPr>
            <a:pPr algn="ctr"/>
            <a:t>Bodenverbrauch</a:t>
          </a:fld>
          <a:endParaRPr lang="de-CH" sz="1100"/>
        </a:p>
      </cdr:txBody>
    </cdr:sp>
  </cdr:relSizeAnchor>
  <cdr:relSizeAnchor xmlns:cdr="http://schemas.openxmlformats.org/drawingml/2006/chartDrawing">
    <cdr:from>
      <cdr:x>0.5885</cdr:x>
      <cdr:y>0.625</cdr:y>
    </cdr:from>
    <cdr:to>
      <cdr:x>0.96775</cdr:x>
      <cdr:y>0.76975</cdr:y>
    </cdr:to>
    <cdr:sp macro="" textlink="'2c - Daten'!$A$17">
      <cdr:nvSpPr>
        <cdr:cNvPr id="7" name="Textfeld 1"/>
        <cdr:cNvSpPr txBox="1"/>
      </cdr:nvSpPr>
      <cdr:spPr>
        <a:xfrm>
          <a:off x="1704975" y="171450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C23C62AB-279B-4148-8E09-415DC3A12EFD}" type="TxLink">
            <a:rPr lang="en-US" sz="800" b="0" i="0" u="none" strike="noStrike">
              <a:solidFill>
                <a:srgbClr val="000000"/>
              </a:solidFill>
              <a:latin typeface="Arial"/>
              <a:cs typeface="Arial"/>
            </a:rPr>
            <a:pPr algn="ctr"/>
            <a:t>Lebensräume / Artenvielfalt</a:t>
          </a:fld>
          <a:endParaRPr lang="de-CH" sz="1100"/>
        </a:p>
      </cdr:txBody>
    </cdr:sp>
  </cdr:relSizeAnchor>
  <cdr:relSizeAnchor xmlns:cdr="http://schemas.openxmlformats.org/drawingml/2006/chartDrawing">
    <cdr:from>
      <cdr:x>0.03525</cdr:x>
      <cdr:y>0.64325</cdr:y>
    </cdr:from>
    <cdr:to>
      <cdr:x>0.4145</cdr:x>
      <cdr:y>0.788</cdr:y>
    </cdr:to>
    <cdr:sp macro="" textlink="'2c - Daten'!#REF!">
      <cdr:nvSpPr>
        <cdr:cNvPr id="8" name="Textfeld 1"/>
        <cdr:cNvSpPr txBox="1"/>
      </cdr:nvSpPr>
      <cdr:spPr>
        <a:xfrm>
          <a:off x="95250" y="1762125"/>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ADFBF604-0070-4070-841D-DF104148161B}" type="TxLink">
            <a:rPr lang="en-US" sz="800" b="0" i="0" u="none" strike="noStrike">
              <a:solidFill>
                <a:srgbClr val="000000"/>
              </a:solidFill>
              <a:latin typeface="Arial"/>
              <a:cs typeface="Arial"/>
            </a:rPr>
            <a:pPr algn="ctr"/>
            <a:t>Landwirtschaft / Wald</a:t>
          </a:fld>
          <a:endParaRPr lang="de-CH" sz="1100"/>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0.4255</cdr:x>
      <cdr:y>0.19</cdr:y>
    </cdr:from>
    <cdr:to>
      <cdr:x>0.51625</cdr:x>
      <cdr:y>0.2555</cdr:y>
    </cdr:to>
    <cdr:sp macro="" textlink="">
      <cdr:nvSpPr>
        <cdr:cNvPr id="3" name="Textfeld 2"/>
        <cdr:cNvSpPr txBox="1"/>
      </cdr:nvSpPr>
      <cdr:spPr>
        <a:xfrm>
          <a:off x="1228725" y="514350"/>
          <a:ext cx="266700" cy="180975"/>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0.4255</cdr:x>
      <cdr:y>0.26225</cdr:y>
    </cdr:from>
    <cdr:to>
      <cdr:x>0.526</cdr:x>
      <cdr:y>0.328</cdr:y>
    </cdr:to>
    <cdr:sp macro="" textlink="">
      <cdr:nvSpPr>
        <cdr:cNvPr id="7" name="Textfeld 6"/>
        <cdr:cNvSpPr txBox="1"/>
      </cdr:nvSpPr>
      <cdr:spPr>
        <a:xfrm>
          <a:off x="1228725" y="714375"/>
          <a:ext cx="295275" cy="180975"/>
        </a:xfrm>
        <a:prstGeom prst="rect">
          <a:avLst/>
        </a:prstGeom>
        <a:ln>
          <a:noFill/>
        </a:ln>
      </cdr:spPr>
      <cdr:txBody>
        <a:bodyPr vertOverflow="clip" wrap="square" lIns="0" tIns="0" rIns="0" bIns="0" rtlCol="0" anchor="t"/>
        <a:lstStyle/>
        <a:p>
          <a:pPr algn="ctr"/>
          <a:r>
            <a:rPr lang="de-CH" sz="8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0.468</cdr:x>
      <cdr:y>0.42075</cdr:y>
    </cdr:from>
    <cdr:to>
      <cdr:x>0.52975</cdr:x>
      <cdr:y>0.4795</cdr:y>
    </cdr:to>
    <cdr:sp macro="" textlink="">
      <cdr:nvSpPr>
        <cdr:cNvPr id="8" name="Textfeld 7"/>
        <cdr:cNvSpPr txBox="1"/>
      </cdr:nvSpPr>
      <cdr:spPr>
        <a:xfrm>
          <a:off x="1352550" y="1152525"/>
          <a:ext cx="180975" cy="161925"/>
        </a:xfrm>
        <a:prstGeom prst="rect">
          <a:avLst/>
        </a:prstGeom>
        <a:ln>
          <a:noFill/>
        </a:ln>
      </cdr:spPr>
      <cdr:txBody>
        <a:bodyPr vertOverflow="clip" wrap="square" lIns="0" tIns="0" rIns="0" bIns="0" rtlCol="0"/>
        <a:lstStyle/>
        <a:p>
          <a:endParaRPr lang="de-CH" sz="1100"/>
        </a:p>
      </cdr:txBody>
    </cdr:sp>
  </cdr:relSizeAnchor>
  <cdr:relSizeAnchor xmlns:cdr="http://schemas.openxmlformats.org/drawingml/2006/chartDrawing">
    <cdr:from>
      <cdr:x>0.435</cdr:x>
      <cdr:y>0.3595</cdr:y>
    </cdr:from>
    <cdr:to>
      <cdr:x>0.5125</cdr:x>
      <cdr:y>0.414</cdr:y>
    </cdr:to>
    <cdr:sp macro="" textlink="">
      <cdr:nvSpPr>
        <cdr:cNvPr id="9" name="Textfeld 8"/>
        <cdr:cNvSpPr txBox="1"/>
      </cdr:nvSpPr>
      <cdr:spPr>
        <a:xfrm>
          <a:off x="1257300" y="981075"/>
          <a:ext cx="228600" cy="152400"/>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0.312</cdr:x>
      <cdr:y>0.1115</cdr:y>
    </cdr:from>
    <cdr:to>
      <cdr:x>0.69125</cdr:x>
      <cdr:y>0.25625</cdr:y>
    </cdr:to>
    <cdr:sp macro="" textlink="'2c - Daten'!$A$21">
      <cdr:nvSpPr>
        <cdr:cNvPr id="10" name="Textfeld 1"/>
        <cdr:cNvSpPr txBox="1"/>
      </cdr:nvSpPr>
      <cdr:spPr>
        <a:xfrm>
          <a:off x="904875" y="30480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37EB09CF-CD28-458B-BE49-74CAB1AEDD2B}" type="TxLink">
            <a:rPr lang="en-US" sz="800" b="0" i="0" u="none" strike="noStrike">
              <a:solidFill>
                <a:srgbClr val="000000"/>
              </a:solidFill>
              <a:latin typeface="Arial"/>
              <a:cs typeface="Arial"/>
            </a:rPr>
            <a:pPr algn="ctr"/>
            <a:t>Bodenverbrauch</a:t>
          </a:fld>
          <a:endParaRPr lang="de-CH" sz="1100"/>
        </a:p>
      </cdr:txBody>
    </cdr:sp>
  </cdr:relSizeAnchor>
  <cdr:relSizeAnchor xmlns:cdr="http://schemas.openxmlformats.org/drawingml/2006/chartDrawing">
    <cdr:from>
      <cdr:x>0.03525</cdr:x>
      <cdr:y>0.6455</cdr:y>
    </cdr:from>
    <cdr:to>
      <cdr:x>0.4145</cdr:x>
      <cdr:y>0.79025</cdr:y>
    </cdr:to>
    <cdr:sp macro="" textlink="">
      <cdr:nvSpPr>
        <cdr:cNvPr id="11" name="Textfeld 1"/>
        <cdr:cNvSpPr txBox="1"/>
      </cdr:nvSpPr>
      <cdr:spPr>
        <a:xfrm>
          <a:off x="95250" y="177165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ADFBF604-0070-4070-841D-DF104148161B}" type="TxLink">
            <a:rPr lang="en-US" sz="800" b="0" i="0" u="none" strike="noStrike">
              <a:solidFill>
                <a:srgbClr val="000000"/>
              </a:solidFill>
              <a:latin typeface="Arial"/>
              <a:cs typeface="Arial"/>
            </a:rPr>
            <a:pPr algn="ctr"/>
            <a:t>Landwirtschaft / Wald</a:t>
          </a:fld>
          <a:endParaRPr lang="de-CH" sz="1100"/>
        </a:p>
      </cdr:txBody>
    </cdr:sp>
  </cdr:relSizeAnchor>
  <cdr:relSizeAnchor xmlns:cdr="http://schemas.openxmlformats.org/drawingml/2006/chartDrawing">
    <cdr:from>
      <cdr:x>0.58475</cdr:x>
      <cdr:y>0.625</cdr:y>
    </cdr:from>
    <cdr:to>
      <cdr:x>0.964</cdr:x>
      <cdr:y>0.76975</cdr:y>
    </cdr:to>
    <cdr:sp macro="" textlink="'2c - Daten'!$A$17">
      <cdr:nvSpPr>
        <cdr:cNvPr id="12" name="Textfeld 1"/>
        <cdr:cNvSpPr txBox="1"/>
      </cdr:nvSpPr>
      <cdr:spPr>
        <a:xfrm>
          <a:off x="1695450" y="1714500"/>
          <a:ext cx="11049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1E8C71B-8236-4E7F-9654-E800644DEE87}" type="TxLink">
            <a:rPr lang="en-US" sz="800" b="0" i="0" u="none" strike="noStrike">
              <a:solidFill>
                <a:srgbClr val="000000"/>
              </a:solidFill>
              <a:latin typeface="Arial"/>
              <a:cs typeface="Arial"/>
            </a:rPr>
            <a:pPr algn="ctr"/>
            <a:t>Lebensräume / Artenvielfalt</a:t>
          </a:fld>
          <a:endParaRPr lang="de-CH" sz="1100"/>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0.043</cdr:y>
    </cdr:from>
    <cdr:to>
      <cdr:x>0.77325</cdr:x>
      <cdr:y>0.11525</cdr:y>
    </cdr:to>
    <cdr:sp macro="" textlink="">
      <cdr:nvSpPr>
        <cdr:cNvPr id="2" name="Textfeld 1"/>
        <cdr:cNvSpPr txBox="1"/>
      </cdr:nvSpPr>
      <cdr:spPr>
        <a:xfrm>
          <a:off x="85725" y="114300"/>
          <a:ext cx="2152650" cy="200025"/>
        </a:xfrm>
        <a:prstGeom prst="rect">
          <a:avLst/>
        </a:prstGeom>
        <a:ln>
          <a:noFill/>
        </a:ln>
      </cdr:spPr>
      <cdr:txBody>
        <a:bodyPr vertOverflow="clip" wrap="square" rtlCol="0"/>
        <a:lstStyle/>
        <a:p>
          <a:endParaRPr lang="de-CH" sz="1100"/>
        </a:p>
      </cdr:txBody>
    </cdr:sp>
  </cdr:relSizeAnchor>
  <cdr:relSizeAnchor xmlns:cdr="http://schemas.openxmlformats.org/drawingml/2006/chartDrawing">
    <cdr:from>
      <cdr:x>0</cdr:x>
      <cdr:y>0.036</cdr:y>
    </cdr:from>
    <cdr:to>
      <cdr:x>0.58</cdr:x>
      <cdr:y>0.11975</cdr:y>
    </cdr:to>
    <cdr:sp macro="" textlink="'2c - Daten'!$A$21">
      <cdr:nvSpPr>
        <cdr:cNvPr id="3" name="Textfeld 2"/>
        <cdr:cNvSpPr txBox="1"/>
      </cdr:nvSpPr>
      <cdr:spPr>
        <a:xfrm>
          <a:off x="0" y="95250"/>
          <a:ext cx="1685925" cy="228600"/>
        </a:xfrm>
        <a:prstGeom prst="rect">
          <a:avLst/>
        </a:prstGeom>
        <a:ln>
          <a:noFill/>
        </a:ln>
      </cdr:spPr>
      <cdr:txBody>
        <a:bodyPr vertOverflow="clip" wrap="square" lIns="0" tIns="0" rIns="0" bIns="0" rtlCol="0" anchor="ctr"/>
        <a:lstStyle/>
        <a:p>
          <a:pPr algn="r"/>
          <a:fld id="{DE3F05F9-AAAE-48F4-B5FC-3FC235C8965D}" type="TxLink">
            <a:rPr lang="en-US" sz="800" b="0" i="0" u="none" strike="noStrike">
              <a:solidFill>
                <a:srgbClr val="000000"/>
              </a:solidFill>
              <a:latin typeface="Arial"/>
              <a:cs typeface="Arial"/>
            </a:rPr>
            <a:pPr algn="r"/>
            <a:t>Bodenverbrauch</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0.1205</cdr:y>
    </cdr:from>
    <cdr:to>
      <cdr:x>0.58</cdr:x>
      <cdr:y>0.20425</cdr:y>
    </cdr:to>
    <cdr:sp macro="" textlink="'2c - Daten'!$A$20">
      <cdr:nvSpPr>
        <cdr:cNvPr id="4" name="Textfeld 1"/>
        <cdr:cNvSpPr txBox="1"/>
      </cdr:nvSpPr>
      <cdr:spPr>
        <a:xfrm>
          <a:off x="0" y="3238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CD6635F4-B1FF-4AC2-B50C-72158DB57793}" type="TxLink">
            <a:rPr lang="en-US" sz="800" b="0" i="0" u="none" strike="noStrike">
              <a:solidFill>
                <a:srgbClr val="000000"/>
              </a:solidFill>
              <a:latin typeface="Arial"/>
              <a:cs typeface="Arial"/>
            </a:rPr>
            <a:pPr algn="r"/>
            <a:t>Bodenqualität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0.20875</cdr:y>
    </cdr:from>
    <cdr:to>
      <cdr:x>0.58</cdr:x>
      <cdr:y>0.2925</cdr:y>
    </cdr:to>
    <cdr:sp macro="" textlink="'2c - Daten'!$A$19">
      <cdr:nvSpPr>
        <cdr:cNvPr id="5" name="Textfeld 1"/>
        <cdr:cNvSpPr txBox="1"/>
      </cdr:nvSpPr>
      <cdr:spPr>
        <a:xfrm>
          <a:off x="0" y="5619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5C7EC0CB-4D84-49BE-A813-89E98756A1D2}" type="TxLink">
            <a:rPr lang="en-US" sz="800" b="0" i="0" u="none" strike="noStrike">
              <a:solidFill>
                <a:srgbClr val="000000"/>
              </a:solidFill>
              <a:latin typeface="Arial"/>
              <a:cs typeface="Arial"/>
            </a:rPr>
            <a:pPr algn="r"/>
            <a:t>Wasserqualität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0.2925</cdr:y>
    </cdr:from>
    <cdr:to>
      <cdr:x>0.58</cdr:x>
      <cdr:y>0.37625</cdr:y>
    </cdr:to>
    <cdr:sp macro="" textlink="'2c - Daten'!$A$18">
      <cdr:nvSpPr>
        <cdr:cNvPr id="6" name="Textfeld 1"/>
        <cdr:cNvSpPr txBox="1"/>
      </cdr:nvSpPr>
      <cdr:spPr>
        <a:xfrm>
          <a:off x="0" y="7905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9AC67F71-A6B5-4B6E-8F87-8619056866B3}" type="TxLink">
            <a:rPr lang="en-US" sz="800" b="0" i="0" u="none" strike="noStrike">
              <a:solidFill>
                <a:srgbClr val="000000"/>
              </a:solidFill>
              <a:latin typeface="Arial"/>
              <a:cs typeface="Arial"/>
            </a:rPr>
            <a:pPr algn="r"/>
            <a:t>Luftqualität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0.3785</cdr:y>
    </cdr:from>
    <cdr:to>
      <cdr:x>0.58</cdr:x>
      <cdr:y>0.46225</cdr:y>
    </cdr:to>
    <cdr:sp macro="" textlink="'2c - Daten'!$A$17">
      <cdr:nvSpPr>
        <cdr:cNvPr id="7" name="Textfeld 1"/>
        <cdr:cNvSpPr txBox="1"/>
      </cdr:nvSpPr>
      <cdr:spPr>
        <a:xfrm>
          <a:off x="0" y="10287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2C92932D-4147-4AC2-B6C2-09FBA19B8D5D}" type="TxLink">
            <a:rPr lang="en-US" sz="800" b="0" i="0" u="none" strike="noStrike">
              <a:solidFill>
                <a:srgbClr val="000000"/>
              </a:solidFill>
              <a:latin typeface="Arial"/>
              <a:cs typeface="Arial"/>
            </a:rPr>
            <a:pPr algn="r"/>
            <a:t>Lebensräume / Artenvielfalt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0.46225</cdr:y>
    </cdr:from>
    <cdr:to>
      <cdr:x>0.58</cdr:x>
      <cdr:y>0.546</cdr:y>
    </cdr:to>
    <cdr:sp macro="" textlink="'2c - Daten'!$A$16">
      <cdr:nvSpPr>
        <cdr:cNvPr id="8" name="Textfeld 1"/>
        <cdr:cNvSpPr txBox="1"/>
      </cdr:nvSpPr>
      <cdr:spPr>
        <a:xfrm>
          <a:off x="0" y="12573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D1ABFBE5-D8DD-4AAC-A904-5B214BA38C47}" type="TxLink">
            <a:rPr lang="en-US" sz="800" b="0" i="0" u="none" strike="noStrike">
              <a:solidFill>
                <a:srgbClr val="000000"/>
              </a:solidFill>
              <a:latin typeface="Arial"/>
              <a:cs typeface="Arial"/>
            </a:rPr>
            <a:pPr algn="r"/>
            <a:t>Landschaft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0.546</cdr:y>
    </cdr:from>
    <cdr:to>
      <cdr:x>0.58</cdr:x>
      <cdr:y>0.62975</cdr:y>
    </cdr:to>
    <cdr:sp macro="" textlink="'2c - Daten'!$A$15">
      <cdr:nvSpPr>
        <cdr:cNvPr id="9" name="Textfeld 1"/>
        <cdr:cNvSpPr txBox="1"/>
      </cdr:nvSpPr>
      <cdr:spPr>
        <a:xfrm>
          <a:off x="0" y="14859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34253AC-50E8-4870-BA58-6005B25048D2}" type="TxLink">
            <a:rPr lang="en-US" sz="800" b="0" i="0" u="none" strike="noStrike">
              <a:solidFill>
                <a:srgbClr val="000000"/>
              </a:solidFill>
              <a:latin typeface="Arial"/>
              <a:cs typeface="Arial"/>
            </a:rPr>
            <a:pPr algn="r"/>
            <a:t>Landwirtschaft / Wald</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0.63675</cdr:y>
    </cdr:from>
    <cdr:to>
      <cdr:x>0.58</cdr:x>
      <cdr:y>0.72025</cdr:y>
    </cdr:to>
    <cdr:sp macro="" textlink="'2c - Daten'!$A$14">
      <cdr:nvSpPr>
        <cdr:cNvPr id="10" name="Textfeld 1"/>
        <cdr:cNvSpPr txBox="1"/>
      </cdr:nvSpPr>
      <cdr:spPr>
        <a:xfrm>
          <a:off x="0" y="173355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36758F74-EE42-4F38-B148-2F6E84A0E2F0}" type="TxLink">
            <a:rPr lang="en-US" sz="800" b="0" i="0" u="none" strike="noStrike">
              <a:solidFill>
                <a:srgbClr val="000000"/>
              </a:solidFill>
              <a:latin typeface="Arial"/>
              <a:cs typeface="Arial"/>
            </a:rPr>
            <a:pPr algn="r"/>
            <a:t>Energie / Klima</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0.80875</cdr:y>
    </cdr:from>
    <cdr:to>
      <cdr:x>0.58</cdr:x>
      <cdr:y>0.8925</cdr:y>
    </cdr:to>
    <cdr:sp macro="" textlink="'2c - Daten'!$A$12">
      <cdr:nvSpPr>
        <cdr:cNvPr id="11" name="Textfeld 1"/>
        <cdr:cNvSpPr txBox="1"/>
      </cdr:nvSpPr>
      <cdr:spPr>
        <a:xfrm>
          <a:off x="0" y="2209800"/>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94839BE6-E3B7-4ED6-B771-49847A0A167D}" type="TxLink">
            <a:rPr lang="en-US" sz="800" b="0" i="0" u="none" strike="noStrike">
              <a:solidFill>
                <a:srgbClr val="000000"/>
              </a:solidFill>
              <a:latin typeface="Arial"/>
              <a:cs typeface="Arial"/>
            </a:rPr>
            <a:pPr algn="r"/>
            <a:t>Abfälle / Rohstoffe</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0.72275</cdr:y>
    </cdr:from>
    <cdr:to>
      <cdr:x>0.58</cdr:x>
      <cdr:y>0.8065</cdr:y>
    </cdr:to>
    <cdr:sp macro="" textlink="'2c - Daten'!$A$13">
      <cdr:nvSpPr>
        <cdr:cNvPr id="12" name="Textfeld 1"/>
        <cdr:cNvSpPr txBox="1"/>
      </cdr:nvSpPr>
      <cdr:spPr>
        <a:xfrm>
          <a:off x="0" y="1971675"/>
          <a:ext cx="168592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4B91CA36-3FD5-4EDC-9FF6-0B95B78F65D2}" type="TxLink">
            <a:rPr lang="en-US" sz="800" b="0" i="0" u="none" strike="noStrike">
              <a:solidFill>
                <a:srgbClr val="000000"/>
              </a:solidFill>
              <a:latin typeface="Arial"/>
              <a:cs typeface="Arial"/>
            </a:rPr>
            <a:pPr algn="r"/>
            <a:t>Verkehr</a:t>
          </a:fld>
          <a:endParaRPr lang="de-CH" sz="800">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62</xdr:row>
      <xdr:rowOff>161925</xdr:rowOff>
    </xdr:from>
    <xdr:to>
      <xdr:col>7</xdr:col>
      <xdr:colOff>647700</xdr:colOff>
      <xdr:row>72</xdr:row>
      <xdr:rowOff>0</xdr:rowOff>
    </xdr:to>
    <xdr:graphicFrame macro="">
      <xdr:nvGraphicFramePr>
        <xdr:cNvPr id="3" name="Diagramm 2"/>
        <xdr:cNvGraphicFramePr/>
      </xdr:nvGraphicFramePr>
      <xdr:xfrm>
        <a:off x="114300" y="8362950"/>
        <a:ext cx="3667125" cy="14573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762000</xdr:colOff>
      <xdr:row>19</xdr:row>
      <xdr:rowOff>142875</xdr:rowOff>
    </xdr:to>
    <xdr:graphicFrame macro="">
      <xdr:nvGraphicFramePr>
        <xdr:cNvPr id="15" name="Diagramm 14"/>
        <xdr:cNvGraphicFramePr/>
      </xdr:nvGraphicFramePr>
      <xdr:xfrm>
        <a:off x="114300" y="514350"/>
        <a:ext cx="2905125" cy="27336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22</xdr:row>
      <xdr:rowOff>0</xdr:rowOff>
    </xdr:from>
    <xdr:to>
      <xdr:col>8</xdr:col>
      <xdr:colOff>0</xdr:colOff>
      <xdr:row>39</xdr:row>
      <xdr:rowOff>0</xdr:rowOff>
    </xdr:to>
    <xdr:graphicFrame macro="">
      <xdr:nvGraphicFramePr>
        <xdr:cNvPr id="3637613" name="Diagramm 1" hidden="1"/>
        <xdr:cNvGraphicFramePr/>
      </xdr:nvGraphicFramePr>
      <xdr:xfrm>
        <a:off x="3076575" y="3590925"/>
        <a:ext cx="2905125" cy="27527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xdr:row>
      <xdr:rowOff>0</xdr:rowOff>
    </xdr:from>
    <xdr:to>
      <xdr:col>8</xdr:col>
      <xdr:colOff>0</xdr:colOff>
      <xdr:row>20</xdr:row>
      <xdr:rowOff>0</xdr:rowOff>
    </xdr:to>
    <xdr:graphicFrame macro="">
      <xdr:nvGraphicFramePr>
        <xdr:cNvPr id="16" name="Diagramm 15"/>
        <xdr:cNvGraphicFramePr/>
      </xdr:nvGraphicFramePr>
      <xdr:xfrm>
        <a:off x="3076575" y="514350"/>
        <a:ext cx="2905125" cy="275272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3</xdr:row>
      <xdr:rowOff>0</xdr:rowOff>
    </xdr:from>
    <xdr:to>
      <xdr:col>8</xdr:col>
      <xdr:colOff>0</xdr:colOff>
      <xdr:row>20</xdr:row>
      <xdr:rowOff>0</xdr:rowOff>
    </xdr:to>
    <xdr:graphicFrame macro="">
      <xdr:nvGraphicFramePr>
        <xdr:cNvPr id="17" name="Diagramm 16" hidden="1"/>
        <xdr:cNvGraphicFramePr/>
      </xdr:nvGraphicFramePr>
      <xdr:xfrm>
        <a:off x="3076575" y="514350"/>
        <a:ext cx="2905125" cy="2752725"/>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3</xdr:row>
      <xdr:rowOff>0</xdr:rowOff>
    </xdr:from>
    <xdr:to>
      <xdr:col>8</xdr:col>
      <xdr:colOff>0</xdr:colOff>
      <xdr:row>19</xdr:row>
      <xdr:rowOff>142875</xdr:rowOff>
    </xdr:to>
    <xdr:graphicFrame macro="">
      <xdr:nvGraphicFramePr>
        <xdr:cNvPr id="18" name="Diagramm 17" hidden="1"/>
        <xdr:cNvGraphicFramePr/>
      </xdr:nvGraphicFramePr>
      <xdr:xfrm>
        <a:off x="3076575" y="514350"/>
        <a:ext cx="2905125" cy="27336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22</xdr:row>
      <xdr:rowOff>0</xdr:rowOff>
    </xdr:from>
    <xdr:to>
      <xdr:col>3</xdr:col>
      <xdr:colOff>762000</xdr:colOff>
      <xdr:row>39</xdr:row>
      <xdr:rowOff>0</xdr:rowOff>
    </xdr:to>
    <xdr:graphicFrame macro="">
      <xdr:nvGraphicFramePr>
        <xdr:cNvPr id="13" name="Diagramm 12"/>
        <xdr:cNvGraphicFramePr/>
      </xdr:nvGraphicFramePr>
      <xdr:xfrm>
        <a:off x="114300" y="3571875"/>
        <a:ext cx="2905125" cy="2752725"/>
      </xdr:xfrm>
      <a:graphic>
        <a:graphicData uri="http://schemas.openxmlformats.org/drawingml/2006/chart">
          <c:chart xmlns:c="http://schemas.openxmlformats.org/drawingml/2006/chart" r:id="rId6"/>
        </a:graphicData>
      </a:graphic>
    </xdr:graphicFrame>
    <xdr:clientData/>
  </xdr:twoCellAnchor>
  <xdr:twoCellAnchor>
    <xdr:from>
      <xdr:col>0</xdr:col>
      <xdr:colOff>114300</xdr:colOff>
      <xdr:row>22</xdr:row>
      <xdr:rowOff>0</xdr:rowOff>
    </xdr:from>
    <xdr:to>
      <xdr:col>3</xdr:col>
      <xdr:colOff>762000</xdr:colOff>
      <xdr:row>38</xdr:row>
      <xdr:rowOff>142875</xdr:rowOff>
    </xdr:to>
    <xdr:graphicFrame macro="">
      <xdr:nvGraphicFramePr>
        <xdr:cNvPr id="19" name="Diagramm 18" hidden="1"/>
        <xdr:cNvGraphicFramePr/>
      </xdr:nvGraphicFramePr>
      <xdr:xfrm>
        <a:off x="114300" y="3571875"/>
        <a:ext cx="2905125" cy="273367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22</xdr:row>
      <xdr:rowOff>0</xdr:rowOff>
    </xdr:from>
    <xdr:to>
      <xdr:col>3</xdr:col>
      <xdr:colOff>762000</xdr:colOff>
      <xdr:row>38</xdr:row>
      <xdr:rowOff>142875</xdr:rowOff>
    </xdr:to>
    <xdr:graphicFrame macro="">
      <xdr:nvGraphicFramePr>
        <xdr:cNvPr id="20" name="Diagramm 19" hidden="1"/>
        <xdr:cNvGraphicFramePr/>
      </xdr:nvGraphicFramePr>
      <xdr:xfrm>
        <a:off x="114300" y="3571875"/>
        <a:ext cx="2905125" cy="2733675"/>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22</xdr:row>
      <xdr:rowOff>0</xdr:rowOff>
    </xdr:from>
    <xdr:to>
      <xdr:col>8</xdr:col>
      <xdr:colOff>0</xdr:colOff>
      <xdr:row>39</xdr:row>
      <xdr:rowOff>0</xdr:rowOff>
    </xdr:to>
    <xdr:graphicFrame macro="">
      <xdr:nvGraphicFramePr>
        <xdr:cNvPr id="14" name="Diagramm 13"/>
        <xdr:cNvGraphicFramePr/>
      </xdr:nvGraphicFramePr>
      <xdr:xfrm>
        <a:off x="3076575" y="3571875"/>
        <a:ext cx="2905125" cy="2752725"/>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22</xdr:row>
      <xdr:rowOff>0</xdr:rowOff>
    </xdr:from>
    <xdr:to>
      <xdr:col>8</xdr:col>
      <xdr:colOff>0</xdr:colOff>
      <xdr:row>39</xdr:row>
      <xdr:rowOff>0</xdr:rowOff>
    </xdr:to>
    <xdr:graphicFrame macro="">
      <xdr:nvGraphicFramePr>
        <xdr:cNvPr id="21" name="Diagramm 20" hidden="1"/>
        <xdr:cNvGraphicFramePr/>
      </xdr:nvGraphicFramePr>
      <xdr:xfrm>
        <a:off x="3076575" y="3571875"/>
        <a:ext cx="2905125" cy="27527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22</xdr:row>
      <xdr:rowOff>0</xdr:rowOff>
    </xdr:from>
    <xdr:to>
      <xdr:col>7</xdr:col>
      <xdr:colOff>1381125</xdr:colOff>
      <xdr:row>38</xdr:row>
      <xdr:rowOff>142875</xdr:rowOff>
    </xdr:to>
    <xdr:graphicFrame macro="">
      <xdr:nvGraphicFramePr>
        <xdr:cNvPr id="22" name="Diagramm 21" hidden="1"/>
        <xdr:cNvGraphicFramePr/>
      </xdr:nvGraphicFramePr>
      <xdr:xfrm>
        <a:off x="3076575" y="3571875"/>
        <a:ext cx="2905125" cy="2733675"/>
      </xdr:xfrm>
      <a:graphic>
        <a:graphicData uri="http://schemas.openxmlformats.org/drawingml/2006/chart">
          <c:chart xmlns:c="http://schemas.openxmlformats.org/drawingml/2006/chart" r:id="rId1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63</xdr:row>
      <xdr:rowOff>0</xdr:rowOff>
    </xdr:from>
    <xdr:to>
      <xdr:col>8</xdr:col>
      <xdr:colOff>9525</xdr:colOff>
      <xdr:row>72</xdr:row>
      <xdr:rowOff>0</xdr:rowOff>
    </xdr:to>
    <xdr:graphicFrame macro="">
      <xdr:nvGraphicFramePr>
        <xdr:cNvPr id="3" name="Diagramm 2"/>
        <xdr:cNvGraphicFramePr/>
      </xdr:nvGraphicFramePr>
      <xdr:xfrm>
        <a:off x="123825" y="8201025"/>
        <a:ext cx="3667125" cy="1285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0.043</cdr:y>
    </cdr:from>
    <cdr:to>
      <cdr:x>0.77325</cdr:x>
      <cdr:y>0.11525</cdr:y>
    </cdr:to>
    <cdr:sp macro="" textlink="">
      <cdr:nvSpPr>
        <cdr:cNvPr id="2" name="Textfeld 1"/>
        <cdr:cNvSpPr txBox="1"/>
      </cdr:nvSpPr>
      <cdr:spPr>
        <a:xfrm>
          <a:off x="85725" y="114300"/>
          <a:ext cx="2085975" cy="200025"/>
        </a:xfrm>
        <a:prstGeom prst="rect">
          <a:avLst/>
        </a:prstGeom>
        <a:ln>
          <a:noFill/>
        </a:ln>
      </cdr:spPr>
      <cdr:txBody>
        <a:bodyPr vertOverflow="clip" wrap="square" rtlCol="0"/>
        <a:lstStyle/>
        <a:p>
          <a:endParaRPr lang="de-CH" sz="1100"/>
        </a:p>
      </cdr:txBody>
    </cdr:sp>
  </cdr:relSizeAnchor>
  <cdr:relSizeAnchor xmlns:cdr="http://schemas.openxmlformats.org/drawingml/2006/chartDrawing">
    <cdr:from>
      <cdr:x>0</cdr:x>
      <cdr:y>0.036</cdr:y>
    </cdr:from>
    <cdr:to>
      <cdr:x>0.58</cdr:x>
      <cdr:y>0.11975</cdr:y>
    </cdr:to>
    <cdr:sp macro="" textlink="'2a - Daten'!$A$21">
      <cdr:nvSpPr>
        <cdr:cNvPr id="3" name="Textfeld 2"/>
        <cdr:cNvSpPr txBox="1"/>
      </cdr:nvSpPr>
      <cdr:spPr>
        <a:xfrm>
          <a:off x="0" y="95250"/>
          <a:ext cx="1628775" cy="228600"/>
        </a:xfrm>
        <a:prstGeom prst="rect">
          <a:avLst/>
        </a:prstGeom>
        <a:ln>
          <a:noFill/>
        </a:ln>
      </cdr:spPr>
      <cdr:txBody>
        <a:bodyPr vertOverflow="clip" wrap="square" lIns="0" tIns="0" rIns="0" bIns="0" rtlCol="0" anchor="ctr"/>
        <a:lstStyle/>
        <a:p>
          <a:pPr algn="r"/>
          <a:fld id="{864543B0-B96F-42A7-94ED-4AF9D743110B}" type="TxLink">
            <a:rPr lang="en-US" sz="800" b="0" i="0" u="none" strike="noStrike">
              <a:solidFill>
                <a:srgbClr val="000000"/>
              </a:solidFill>
              <a:latin typeface="Arial"/>
              <a:cs typeface="Arial"/>
            </a:rPr>
            <a:pPr algn="r"/>
            <a:t>Wirtschaftliche Leistungsfähigkeit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0.1205</cdr:y>
    </cdr:from>
    <cdr:to>
      <cdr:x>0.58</cdr:x>
      <cdr:y>0.20425</cdr:y>
    </cdr:to>
    <cdr:sp macro="" textlink="'2a - Daten'!$A$20">
      <cdr:nvSpPr>
        <cdr:cNvPr id="4" name="Textfeld 1"/>
        <cdr:cNvSpPr txBox="1"/>
      </cdr:nvSpPr>
      <cdr:spPr>
        <a:xfrm>
          <a:off x="0" y="32385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46CA5E89-7E35-49F4-B6C4-E0B9C320CB1F}" type="TxLink">
            <a:rPr lang="en-US" sz="800" b="0" i="0" u="none" strike="noStrike">
              <a:solidFill>
                <a:srgbClr val="000000"/>
              </a:solidFill>
              <a:latin typeface="Arial"/>
              <a:cs typeface="Arial"/>
            </a:rPr>
            <a:pPr algn="r"/>
            <a:t>Standortattraktivität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0.20875</cdr:y>
    </cdr:from>
    <cdr:to>
      <cdr:x>0.58</cdr:x>
      <cdr:y>0.2925</cdr:y>
    </cdr:to>
    <cdr:sp macro="" textlink="'2a - Daten'!$A$19">
      <cdr:nvSpPr>
        <cdr:cNvPr id="5" name="Textfeld 1"/>
        <cdr:cNvSpPr txBox="1"/>
      </cdr:nvSpPr>
      <cdr:spPr>
        <a:xfrm>
          <a:off x="0" y="5715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42135AE6-8652-42D9-B844-73CFE51D7721}" type="TxLink">
            <a:rPr lang="en-US" sz="800" b="0" i="0" u="none" strike="noStrike">
              <a:solidFill>
                <a:srgbClr val="000000"/>
              </a:solidFill>
              <a:latin typeface="Arial"/>
              <a:cs typeface="Arial"/>
            </a:rPr>
            <a:pPr algn="r"/>
            <a:t>Innovation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0.2925</cdr:y>
    </cdr:from>
    <cdr:to>
      <cdr:x>0.58</cdr:x>
      <cdr:y>0.37625</cdr:y>
    </cdr:to>
    <cdr:sp macro="" textlink="'2a - Daten'!$A$18">
      <cdr:nvSpPr>
        <cdr:cNvPr id="6" name="Textfeld 1"/>
        <cdr:cNvSpPr txBox="1"/>
      </cdr:nvSpPr>
      <cdr:spPr>
        <a:xfrm>
          <a:off x="0" y="8001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72C9A196-B434-4857-938B-24613EFB9C3B}" type="TxLink">
            <a:rPr lang="en-US" sz="800" b="0" i="0" u="none" strike="noStrike">
              <a:solidFill>
                <a:srgbClr val="000000"/>
              </a:solidFill>
              <a:latin typeface="Arial"/>
              <a:cs typeface="Arial"/>
            </a:rPr>
            <a:pPr algn="r"/>
            <a:t>Finanzielle Wohnattraktivität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0.3785</cdr:y>
    </cdr:from>
    <cdr:to>
      <cdr:x>0.58</cdr:x>
      <cdr:y>0.46225</cdr:y>
    </cdr:to>
    <cdr:sp macro="" textlink="'2a - Daten'!$A$17">
      <cdr:nvSpPr>
        <cdr:cNvPr id="7" name="Textfeld 1"/>
        <cdr:cNvSpPr txBox="1"/>
      </cdr:nvSpPr>
      <cdr:spPr>
        <a:xfrm>
          <a:off x="0" y="103822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1AC84F2-F55C-4921-9631-95D830C47B5E}" type="TxLink">
            <a:rPr lang="en-US" sz="800" b="0" i="0" u="none" strike="noStrike">
              <a:solidFill>
                <a:srgbClr val="000000"/>
              </a:solidFill>
              <a:latin typeface="Arial"/>
              <a:cs typeface="Arial"/>
            </a:rPr>
            <a:pPr algn="r"/>
            <a:t>Arbeitsmarkt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0.46225</cdr:y>
    </cdr:from>
    <cdr:to>
      <cdr:x>0.58</cdr:x>
      <cdr:y>0.546</cdr:y>
    </cdr:to>
    <cdr:sp macro="" textlink="'2a - Daten'!$A$16">
      <cdr:nvSpPr>
        <cdr:cNvPr id="8" name="Textfeld 1"/>
        <cdr:cNvSpPr txBox="1"/>
      </cdr:nvSpPr>
      <cdr:spPr>
        <a:xfrm>
          <a:off x="0" y="126682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1F8343EA-6D79-49FD-8BF9-17B9B8E7B771}" type="TxLink">
            <a:rPr lang="en-US" sz="800" b="0" i="0" u="none" strike="noStrike">
              <a:solidFill>
                <a:srgbClr val="000000"/>
              </a:solidFill>
              <a:latin typeface="Arial"/>
              <a:cs typeface="Arial"/>
            </a:rPr>
            <a:pPr algn="r"/>
            <a:t>Infrastrukturen / Investitionen</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0.546</cdr:y>
    </cdr:from>
    <cdr:to>
      <cdr:x>0.58</cdr:x>
      <cdr:y>0.62975</cdr:y>
    </cdr:to>
    <cdr:sp macro="" textlink="'2a - Daten'!$A$15">
      <cdr:nvSpPr>
        <cdr:cNvPr id="9" name="Textfeld 1"/>
        <cdr:cNvSpPr txBox="1"/>
      </cdr:nvSpPr>
      <cdr:spPr>
        <a:xfrm>
          <a:off x="0" y="149542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E03AEC2F-373C-4773-BFCC-8C1A27492063}" type="TxLink">
            <a:rPr lang="en-US" sz="800" b="0" i="0" u="none" strike="noStrike">
              <a:solidFill>
                <a:srgbClr val="000000"/>
              </a:solidFill>
              <a:latin typeface="Arial"/>
              <a:cs typeface="Arial"/>
            </a:rPr>
            <a:pPr algn="r"/>
            <a:t>Ressourceneffizienz</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0.63675</cdr:y>
    </cdr:from>
    <cdr:to>
      <cdr:x>0.58</cdr:x>
      <cdr:y>0.72025</cdr:y>
    </cdr:to>
    <cdr:sp macro="" textlink="'2a - Daten'!$A$14">
      <cdr:nvSpPr>
        <cdr:cNvPr id="10" name="Textfeld 1"/>
        <cdr:cNvSpPr txBox="1"/>
      </cdr:nvSpPr>
      <cdr:spPr>
        <a:xfrm>
          <a:off x="0" y="17526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C71E2FE4-94BC-40EB-8CB5-C92D2B51CC0D}" type="TxLink">
            <a:rPr lang="en-US" sz="800" b="0" i="0" u="none" strike="noStrike">
              <a:solidFill>
                <a:srgbClr val="000000"/>
              </a:solidFill>
              <a:latin typeface="Arial"/>
              <a:cs typeface="Arial"/>
            </a:rPr>
            <a:pPr algn="r"/>
            <a:t>Öffentlicher Haushalt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0.80875</cdr:y>
    </cdr:from>
    <cdr:to>
      <cdr:x>0.58</cdr:x>
      <cdr:y>0.8925</cdr:y>
    </cdr:to>
    <cdr:sp macro="" textlink="'2a - Daten'!$A$12">
      <cdr:nvSpPr>
        <cdr:cNvPr id="11" name="Textfeld 1"/>
        <cdr:cNvSpPr txBox="1"/>
      </cdr:nvSpPr>
      <cdr:spPr>
        <a:xfrm>
          <a:off x="0" y="2219325"/>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BF0203E-529D-4F36-9065-F343E8CDD3AB}" type="TxLink">
            <a:rPr lang="en-US" sz="800" b="0" i="0" u="none" strike="noStrike">
              <a:solidFill>
                <a:srgbClr val="000000"/>
              </a:solidFill>
              <a:latin typeface="Arial"/>
              <a:cs typeface="Arial"/>
            </a:rPr>
            <a:pPr algn="r"/>
            <a:t>Leistungsfähiger Staat</a:t>
          </a:fld>
          <a:endParaRPr lang="de-CH"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0.72275</cdr:y>
    </cdr:from>
    <cdr:to>
      <cdr:x>0.58</cdr:x>
      <cdr:y>0.8065</cdr:y>
    </cdr:to>
    <cdr:sp macro="" textlink="'2a - Daten'!$A$13">
      <cdr:nvSpPr>
        <cdr:cNvPr id="12" name="Textfeld 1"/>
        <cdr:cNvSpPr txBox="1"/>
      </cdr:nvSpPr>
      <cdr:spPr>
        <a:xfrm>
          <a:off x="0" y="1981200"/>
          <a:ext cx="1628775" cy="228600"/>
        </a:xfrm>
        <a:prstGeom prst="rect">
          <a:avLst/>
        </a:prstGeom>
        <a:ln>
          <a:noFill/>
        </a:ln>
      </cdr:spPr>
      <cdr:txBody>
        <a:bodyPr wrap="square" lIns="0" tIns="0" rIns="0" bIns="0"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fld id="{07E593E5-0F46-427B-BC22-A98E7EA2B064}" type="TxLink">
            <a:rPr lang="en-US" sz="800" b="0" i="0" u="none" strike="noStrike">
              <a:solidFill>
                <a:srgbClr val="000000"/>
              </a:solidFill>
              <a:latin typeface="Arial"/>
              <a:cs typeface="Arial"/>
            </a:rPr>
            <a:pPr algn="r"/>
            <a:t>Steuern / Gebühren</a:t>
          </a:fld>
          <a:endParaRPr lang="de-CH" sz="800">
            <a:latin typeface="Arial" panose="020B0604020202020204" pitchFamily="34" charset="0"/>
            <a:cs typeface="Arial" panose="020B0604020202020204" pitchFamily="34" charset="0"/>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cdr:x>
      <cdr:y>0.76075</cdr:y>
    </cdr:from>
    <cdr:to>
      <cdr:x>0.689</cdr:x>
      <cdr:y>0.9055</cdr:y>
    </cdr:to>
    <cdr:sp macro="" textlink="'2a - Daten'!$A$16">
      <cdr:nvSpPr>
        <cdr:cNvPr id="2" name="Textfeld 1"/>
        <cdr:cNvSpPr txBox="1"/>
      </cdr:nvSpPr>
      <cdr:spPr>
        <a:xfrm>
          <a:off x="866775" y="2085975"/>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C74F8AC6-25F6-47EC-B5CF-1186B940E5B0}" type="TxLink">
            <a:rPr lang="en-US" sz="800" b="0" i="0" u="none" strike="noStrike">
              <a:solidFill>
                <a:srgbClr val="000000"/>
              </a:solidFill>
              <a:latin typeface="Arial"/>
              <a:cs typeface="Arial"/>
            </a:rPr>
            <a:pPr algn="ctr"/>
            <a:t>Infrastrukturen / Investitionen</a:t>
          </a:fld>
          <a:endParaRPr lang="de-CH" sz="1100"/>
        </a:p>
      </cdr:txBody>
    </cdr:sp>
  </cdr:relSizeAnchor>
  <cdr:relSizeAnchor xmlns:cdr="http://schemas.openxmlformats.org/drawingml/2006/chartDrawing">
    <cdr:from>
      <cdr:x>0.608</cdr:x>
      <cdr:y>0.14325</cdr:y>
    </cdr:from>
    <cdr:to>
      <cdr:x>0.987</cdr:x>
      <cdr:y>0.288</cdr:y>
    </cdr:to>
    <cdr:sp macro="" textlink="'2a - Daten'!$A$20">
      <cdr:nvSpPr>
        <cdr:cNvPr id="4" name="Textfeld 1"/>
        <cdr:cNvSpPr txBox="1"/>
      </cdr:nvSpPr>
      <cdr:spPr>
        <a:xfrm>
          <a:off x="1704975" y="390525"/>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AAB539-FB6B-4A89-89AB-53CEDBB11D19}" type="TxLink">
            <a:rPr lang="en-US" sz="800" b="0" i="0" u="none" strike="noStrike">
              <a:solidFill>
                <a:srgbClr val="000000"/>
              </a:solidFill>
              <a:latin typeface="Arial"/>
              <a:cs typeface="Arial"/>
            </a:rPr>
            <a:pPr algn="ctr"/>
            <a:t>Standortattraktivität</a:t>
          </a:fld>
          <a:endParaRPr lang="de-CH" sz="1100"/>
        </a:p>
      </cdr:txBody>
    </cdr:sp>
  </cdr:relSizeAnchor>
  <cdr:relSizeAnchor xmlns:cdr="http://schemas.openxmlformats.org/drawingml/2006/chartDrawing">
    <cdr:from>
      <cdr:x>0.047</cdr:x>
      <cdr:y>0.16125</cdr:y>
    </cdr:from>
    <cdr:to>
      <cdr:x>0.426</cdr:x>
      <cdr:y>0.306</cdr:y>
    </cdr:to>
    <cdr:sp macro="" textlink="'2a - Daten'!$A$12">
      <cdr:nvSpPr>
        <cdr:cNvPr id="5" name="Textfeld 1"/>
        <cdr:cNvSpPr txBox="1"/>
      </cdr:nvSpPr>
      <cdr:spPr>
        <a:xfrm>
          <a:off x="123825" y="43815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172082BC-7308-4DBC-8C79-DE86925D958D}" type="TxLink">
            <a:rPr lang="en-US" sz="800" b="0" i="0" u="none" strike="noStrike">
              <a:solidFill>
                <a:srgbClr val="000000"/>
              </a:solidFill>
              <a:latin typeface="Arial"/>
              <a:cs typeface="Arial"/>
            </a:rPr>
            <a:pPr algn="ctr"/>
            <a:t>Leistungsfähiger Staat</a:t>
          </a:fld>
          <a:endParaRPr lang="de-CH" sz="1100"/>
        </a:p>
      </cdr:txBody>
    </cdr:sp>
  </cdr:relSizeAnchor>
  <cdr:relSizeAnchor xmlns:cdr="http://schemas.openxmlformats.org/drawingml/2006/chartDrawing">
    <cdr:from>
      <cdr:x>0.308</cdr:x>
      <cdr:y>0.0505</cdr:y>
    </cdr:from>
    <cdr:to>
      <cdr:x>0.68725</cdr:x>
      <cdr:y>0.19525</cdr:y>
    </cdr:to>
    <cdr:sp macro="" textlink="'2a - Daten'!$A$21">
      <cdr:nvSpPr>
        <cdr:cNvPr id="6" name="Textfeld 1"/>
        <cdr:cNvSpPr txBox="1"/>
      </cdr:nvSpPr>
      <cdr:spPr>
        <a:xfrm>
          <a:off x="857250" y="13335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32F07C-5F83-416D-8F45-E3B648E745B5}" type="TxLink">
            <a:rPr lang="en-US" sz="800" b="0" i="0" u="none" strike="noStrike">
              <a:solidFill>
                <a:srgbClr val="000000"/>
              </a:solidFill>
              <a:latin typeface="Arial"/>
              <a:cs typeface="Arial"/>
            </a:rPr>
            <a:pPr algn="ctr"/>
            <a:t>Wirtschaftliche Leistungsfähigkeit</a:t>
          </a:fld>
          <a:endParaRPr lang="de-CH" sz="1100"/>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0.31375</cdr:x>
      <cdr:y>0.711</cdr:y>
    </cdr:from>
    <cdr:to>
      <cdr:x>0.693</cdr:x>
      <cdr:y>0.85575</cdr:y>
    </cdr:to>
    <cdr:sp macro="" textlink="'2a - Daten'!$A$16">
      <cdr:nvSpPr>
        <cdr:cNvPr id="2" name="Textfeld 1"/>
        <cdr:cNvSpPr txBox="1"/>
      </cdr:nvSpPr>
      <cdr:spPr>
        <a:xfrm>
          <a:off x="876300" y="1952625"/>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C74F8AC6-25F6-47EC-B5CF-1186B940E5B0}" type="TxLink">
            <a:rPr lang="en-US" sz="800" b="0" i="0" u="none" strike="noStrike">
              <a:solidFill>
                <a:srgbClr val="000000"/>
              </a:solidFill>
              <a:latin typeface="Arial"/>
              <a:cs typeface="Arial"/>
            </a:rPr>
            <a:pPr algn="ctr"/>
            <a:t>Infrastrukturen / Investitionen</a:t>
          </a:fld>
          <a:endParaRPr lang="de-CH" sz="1100"/>
        </a:p>
      </cdr:txBody>
    </cdr:sp>
  </cdr:relSizeAnchor>
  <cdr:relSizeAnchor xmlns:cdr="http://schemas.openxmlformats.org/drawingml/2006/chartDrawing">
    <cdr:from>
      <cdr:x>0.59625</cdr:x>
      <cdr:y>0.1455</cdr:y>
    </cdr:from>
    <cdr:to>
      <cdr:x>0.9755</cdr:x>
      <cdr:y>0.29025</cdr:y>
    </cdr:to>
    <cdr:sp macro="" textlink="'2a - Daten'!$A$20">
      <cdr:nvSpPr>
        <cdr:cNvPr id="4" name="Textfeld 1"/>
        <cdr:cNvSpPr txBox="1"/>
      </cdr:nvSpPr>
      <cdr:spPr>
        <a:xfrm>
          <a:off x="1666875" y="40005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AAB539-FB6B-4A89-89AB-53CEDBB11D19}" type="TxLink">
            <a:rPr lang="en-US" sz="800" b="0" i="0" u="none" strike="noStrike">
              <a:solidFill>
                <a:srgbClr val="000000"/>
              </a:solidFill>
              <a:latin typeface="Arial"/>
              <a:cs typeface="Arial"/>
            </a:rPr>
            <a:pPr algn="ctr"/>
            <a:t>Standortattraktivität</a:t>
          </a:fld>
          <a:endParaRPr lang="de-CH" sz="1100"/>
        </a:p>
      </cdr:txBody>
    </cdr:sp>
  </cdr:relSizeAnchor>
  <cdr:relSizeAnchor xmlns:cdr="http://schemas.openxmlformats.org/drawingml/2006/chartDrawing">
    <cdr:from>
      <cdr:x>0.07025</cdr:x>
      <cdr:y>0.16125</cdr:y>
    </cdr:from>
    <cdr:to>
      <cdr:x>0.44925</cdr:x>
      <cdr:y>0.306</cdr:y>
    </cdr:to>
    <cdr:sp macro="" textlink="'2a - Daten'!$A$12">
      <cdr:nvSpPr>
        <cdr:cNvPr id="5" name="Textfeld 1"/>
        <cdr:cNvSpPr txBox="1"/>
      </cdr:nvSpPr>
      <cdr:spPr>
        <a:xfrm>
          <a:off x="190500" y="43815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172082BC-7308-4DBC-8C79-DE86925D958D}" type="TxLink">
            <a:rPr lang="en-US" sz="800" b="0" i="0" u="none" strike="noStrike">
              <a:solidFill>
                <a:srgbClr val="000000"/>
              </a:solidFill>
              <a:latin typeface="Arial"/>
              <a:cs typeface="Arial"/>
            </a:rPr>
            <a:pPr algn="ctr"/>
            <a:t>Leistungsfähiger Staat</a:t>
          </a:fld>
          <a:endParaRPr lang="de-CH" sz="1100"/>
        </a:p>
      </cdr:txBody>
    </cdr:sp>
  </cdr:relSizeAnchor>
  <cdr:relSizeAnchor xmlns:cdr="http://schemas.openxmlformats.org/drawingml/2006/chartDrawing">
    <cdr:from>
      <cdr:x>0.312</cdr:x>
      <cdr:y>0.0435</cdr:y>
    </cdr:from>
    <cdr:to>
      <cdr:x>0.691</cdr:x>
      <cdr:y>0.1885</cdr:y>
    </cdr:to>
    <cdr:sp macro="" textlink="'2a - Daten'!$A$21">
      <cdr:nvSpPr>
        <cdr:cNvPr id="6" name="Textfeld 1"/>
        <cdr:cNvSpPr txBox="1"/>
      </cdr:nvSpPr>
      <cdr:spPr>
        <a:xfrm>
          <a:off x="876300" y="114300"/>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DF32F07C-5F83-416D-8F45-E3B648E745B5}" type="TxLink">
            <a:rPr lang="en-US" sz="800" b="0" i="0" u="none" strike="noStrike">
              <a:solidFill>
                <a:srgbClr val="000000"/>
              </a:solidFill>
              <a:latin typeface="Arial"/>
              <a:cs typeface="Arial"/>
            </a:rPr>
            <a:pPr algn="ctr"/>
            <a:t>Wirtschaftliche Leistungsfähigkeit</a:t>
          </a:fld>
          <a:endParaRPr lang="de-CH" sz="1100"/>
        </a:p>
      </cdr:txBody>
    </cdr:sp>
  </cdr:relSizeAnchor>
  <cdr:relSizeAnchor xmlns:cdr="http://schemas.openxmlformats.org/drawingml/2006/chartDrawing">
    <cdr:from>
      <cdr:x>0.43325</cdr:x>
      <cdr:y>0.15375</cdr:y>
    </cdr:from>
    <cdr:to>
      <cdr:x>0.524</cdr:x>
      <cdr:y>0.21925</cdr:y>
    </cdr:to>
    <cdr:sp macro="" textlink="">
      <cdr:nvSpPr>
        <cdr:cNvPr id="3" name="Textfeld 2"/>
        <cdr:cNvSpPr txBox="1"/>
      </cdr:nvSpPr>
      <cdr:spPr>
        <a:xfrm>
          <a:off x="1209675" y="419100"/>
          <a:ext cx="257175" cy="180975"/>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0.43125</cdr:x>
      <cdr:y>0.2375</cdr:y>
    </cdr:from>
    <cdr:to>
      <cdr:x>0.53175</cdr:x>
      <cdr:y>0.303</cdr:y>
    </cdr:to>
    <cdr:sp macro="" textlink="">
      <cdr:nvSpPr>
        <cdr:cNvPr id="7" name="Textfeld 6"/>
        <cdr:cNvSpPr txBox="1"/>
      </cdr:nvSpPr>
      <cdr:spPr>
        <a:xfrm>
          <a:off x="1209675" y="647700"/>
          <a:ext cx="285750" cy="180975"/>
        </a:xfrm>
        <a:prstGeom prst="rect">
          <a:avLst/>
        </a:prstGeom>
        <a:ln>
          <a:noFill/>
        </a:ln>
      </cdr:spPr>
      <cdr:txBody>
        <a:bodyPr vertOverflow="clip" wrap="square" lIns="0" tIns="0" rIns="0" bIns="0" rtlCol="0" anchor="t"/>
        <a:lstStyle/>
        <a:p>
          <a:pPr algn="ctr"/>
          <a:r>
            <a:rPr lang="de-CH" sz="8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0.468</cdr:x>
      <cdr:y>0.42075</cdr:y>
    </cdr:from>
    <cdr:to>
      <cdr:x>0.52975</cdr:x>
      <cdr:y>0.4795</cdr:y>
    </cdr:to>
    <cdr:sp macro="" textlink="">
      <cdr:nvSpPr>
        <cdr:cNvPr id="8" name="Textfeld 7"/>
        <cdr:cNvSpPr txBox="1"/>
      </cdr:nvSpPr>
      <cdr:spPr>
        <a:xfrm>
          <a:off x="1314450" y="1152525"/>
          <a:ext cx="171450" cy="161925"/>
        </a:xfrm>
        <a:prstGeom prst="rect">
          <a:avLst/>
        </a:prstGeom>
        <a:ln>
          <a:noFill/>
        </a:ln>
      </cdr:spPr>
      <cdr:txBody>
        <a:bodyPr vertOverflow="clip" wrap="square" lIns="0" tIns="0" rIns="0" bIns="0" rtlCol="0"/>
        <a:lstStyle/>
        <a:p>
          <a:endParaRPr lang="de-CH" sz="1100"/>
        </a:p>
      </cdr:txBody>
    </cdr:sp>
  </cdr:relSizeAnchor>
  <cdr:relSizeAnchor xmlns:cdr="http://schemas.openxmlformats.org/drawingml/2006/chartDrawing">
    <cdr:from>
      <cdr:x>0.44475</cdr:x>
      <cdr:y>0.337</cdr:y>
    </cdr:from>
    <cdr:to>
      <cdr:x>0.522</cdr:x>
      <cdr:y>0.39125</cdr:y>
    </cdr:to>
    <cdr:sp macro="" textlink="">
      <cdr:nvSpPr>
        <cdr:cNvPr id="9" name="Textfeld 8"/>
        <cdr:cNvSpPr txBox="1"/>
      </cdr:nvSpPr>
      <cdr:spPr>
        <a:xfrm>
          <a:off x="1247775" y="923925"/>
          <a:ext cx="219075" cy="152400"/>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142875</xdr:rowOff>
    </xdr:from>
    <xdr:to>
      <xdr:col>7</xdr:col>
      <xdr:colOff>0</xdr:colOff>
      <xdr:row>78</xdr:row>
      <xdr:rowOff>142875</xdr:rowOff>
    </xdr:to>
    <xdr:graphicFrame macro="">
      <xdr:nvGraphicFramePr>
        <xdr:cNvPr id="8" name="Diagramm 7" hidden="1"/>
        <xdr:cNvGraphicFramePr/>
      </xdr:nvGraphicFramePr>
      <xdr:xfrm>
        <a:off x="114300" y="10915650"/>
        <a:ext cx="2809875" cy="27527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61</xdr:row>
      <xdr:rowOff>123825</xdr:rowOff>
    </xdr:from>
    <xdr:to>
      <xdr:col>7</xdr:col>
      <xdr:colOff>0</xdr:colOff>
      <xdr:row>78</xdr:row>
      <xdr:rowOff>142875</xdr:rowOff>
    </xdr:to>
    <xdr:graphicFrame macro="">
      <xdr:nvGraphicFramePr>
        <xdr:cNvPr id="5" name="Diagramm 4"/>
        <xdr:cNvGraphicFramePr/>
      </xdr:nvGraphicFramePr>
      <xdr:xfrm>
        <a:off x="114300" y="10915650"/>
        <a:ext cx="2809875" cy="27527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61</xdr:row>
      <xdr:rowOff>123825</xdr:rowOff>
    </xdr:from>
    <xdr:to>
      <xdr:col>6</xdr:col>
      <xdr:colOff>152400</xdr:colOff>
      <xdr:row>78</xdr:row>
      <xdr:rowOff>142875</xdr:rowOff>
    </xdr:to>
    <xdr:graphicFrame macro="">
      <xdr:nvGraphicFramePr>
        <xdr:cNvPr id="7" name="Diagramm 6" hidden="1"/>
        <xdr:cNvGraphicFramePr/>
      </xdr:nvGraphicFramePr>
      <xdr:xfrm>
        <a:off x="114300" y="10915650"/>
        <a:ext cx="2809875" cy="275272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0.42925</cdr:x>
      <cdr:y>0.18325</cdr:y>
    </cdr:from>
    <cdr:to>
      <cdr:x>0.52025</cdr:x>
      <cdr:y>0.24875</cdr:y>
    </cdr:to>
    <cdr:sp macro="" textlink="">
      <cdr:nvSpPr>
        <cdr:cNvPr id="3" name="Textfeld 2"/>
        <cdr:cNvSpPr txBox="1"/>
      </cdr:nvSpPr>
      <cdr:spPr>
        <a:xfrm>
          <a:off x="1200150" y="495300"/>
          <a:ext cx="257175" cy="180975"/>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0.42725</cdr:x>
      <cdr:y>0.2555</cdr:y>
    </cdr:from>
    <cdr:to>
      <cdr:x>0.528</cdr:x>
      <cdr:y>0.32125</cdr:y>
    </cdr:to>
    <cdr:sp macro="" textlink="">
      <cdr:nvSpPr>
        <cdr:cNvPr id="7" name="Textfeld 6"/>
        <cdr:cNvSpPr txBox="1"/>
      </cdr:nvSpPr>
      <cdr:spPr>
        <a:xfrm>
          <a:off x="1200150" y="695325"/>
          <a:ext cx="285750" cy="180975"/>
        </a:xfrm>
        <a:prstGeom prst="rect">
          <a:avLst/>
        </a:prstGeom>
        <a:ln>
          <a:noFill/>
        </a:ln>
      </cdr:spPr>
      <cdr:txBody>
        <a:bodyPr vertOverflow="clip" wrap="square" lIns="0" tIns="0" rIns="0" bIns="0" rtlCol="0" anchor="t"/>
        <a:lstStyle/>
        <a:p>
          <a:pPr algn="ctr"/>
          <a:r>
            <a:rPr lang="de-CH" sz="8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0.468</cdr:x>
      <cdr:y>0.42075</cdr:y>
    </cdr:from>
    <cdr:to>
      <cdr:x>0.52975</cdr:x>
      <cdr:y>0.4795</cdr:y>
    </cdr:to>
    <cdr:sp macro="" textlink="">
      <cdr:nvSpPr>
        <cdr:cNvPr id="8" name="Textfeld 7"/>
        <cdr:cNvSpPr txBox="1"/>
      </cdr:nvSpPr>
      <cdr:spPr>
        <a:xfrm>
          <a:off x="1314450" y="1152525"/>
          <a:ext cx="171450" cy="161925"/>
        </a:xfrm>
        <a:prstGeom prst="rect">
          <a:avLst/>
        </a:prstGeom>
        <a:ln>
          <a:noFill/>
        </a:ln>
      </cdr:spPr>
      <cdr:txBody>
        <a:bodyPr vertOverflow="clip" wrap="square" lIns="0" tIns="0" rIns="0" bIns="0" rtlCol="0"/>
        <a:lstStyle/>
        <a:p>
          <a:endParaRPr lang="de-CH" sz="1100"/>
        </a:p>
      </cdr:txBody>
    </cdr:sp>
  </cdr:relSizeAnchor>
  <cdr:relSizeAnchor xmlns:cdr="http://schemas.openxmlformats.org/drawingml/2006/chartDrawing">
    <cdr:from>
      <cdr:x>0.435</cdr:x>
      <cdr:y>0.355</cdr:y>
    </cdr:from>
    <cdr:to>
      <cdr:x>0.5125</cdr:x>
      <cdr:y>0.4095</cdr:y>
    </cdr:to>
    <cdr:sp macro="" textlink="">
      <cdr:nvSpPr>
        <cdr:cNvPr id="9" name="Textfeld 8"/>
        <cdr:cNvSpPr txBox="1"/>
      </cdr:nvSpPr>
      <cdr:spPr>
        <a:xfrm>
          <a:off x="1219200" y="971550"/>
          <a:ext cx="219075" cy="152400"/>
        </a:xfrm>
        <a:prstGeom prst="rect">
          <a:avLst/>
        </a:prstGeom>
        <a:ln>
          <a:noFill/>
        </a:ln>
      </cdr:spPr>
      <cdr:txBody>
        <a:bodyPr vertOverflow="clip" wrap="square" lIns="0" tIns="0" rIns="0" bIns="0" rtlCol="0"/>
        <a:lstStyle/>
        <a:p>
          <a:pPr algn="ctr"/>
          <a:r>
            <a:rPr lang="de-CH" sz="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0.58075</cdr:x>
      <cdr:y>0.184</cdr:y>
    </cdr:from>
    <cdr:to>
      <cdr:x>0.96</cdr:x>
      <cdr:y>0.32875</cdr:y>
    </cdr:to>
    <cdr:sp macro="" textlink="">
      <cdr:nvSpPr>
        <cdr:cNvPr id="10" name="Textfeld 1"/>
        <cdr:cNvSpPr txBox="1"/>
      </cdr:nvSpPr>
      <cdr:spPr>
        <a:xfrm>
          <a:off x="1628775" y="504825"/>
          <a:ext cx="1066800" cy="400050"/>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fld id="{4A2348E1-1497-40B4-B40C-686A9F7EE88B}" type="TxLink">
            <a:rPr lang="en-US" sz="800" b="0" i="0" u="none" strike="noStrike">
              <a:solidFill>
                <a:srgbClr val="000000"/>
              </a:solidFill>
              <a:latin typeface="Arial"/>
              <a:cs typeface="Arial"/>
            </a:rPr>
            <a:pPr algn="ctr"/>
            <a:t>Existenzsicherndes Einkommen</a:t>
          </a:fld>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J10012"/>
  <sheetViews>
    <sheetView showRowColHeaders="0" tabSelected="1" zoomScale="175" zoomScaleNormal="175" zoomScaleSheetLayoutView="200" workbookViewId="0" topLeftCell="A1">
      <pane ySplit="5" topLeftCell="A36" activePane="bottomLeft" state="frozen"/>
      <selection pane="topLeft" activeCell="B61" sqref="B61:N61"/>
      <selection pane="bottomLeft" activeCell="F53" sqref="F53"/>
    </sheetView>
  </sheetViews>
  <sheetFormatPr defaultColWidth="11.421875" defaultRowHeight="12.75"/>
  <cols>
    <col min="1" max="1" width="1.7109375" style="2" customWidth="1"/>
    <col min="2" max="2" width="13.7109375" style="2" customWidth="1"/>
    <col min="3" max="3" width="2.00390625" style="2" customWidth="1"/>
    <col min="4" max="4" width="15.28125" style="2" customWidth="1"/>
    <col min="5" max="5" width="2.00390625" style="2" customWidth="1"/>
    <col min="6" max="6" width="23.140625" style="2" customWidth="1"/>
    <col min="7" max="7" width="2.00390625" style="2" customWidth="1"/>
    <col min="8" max="8" width="30.140625" style="2" customWidth="1"/>
    <col min="9" max="9" width="11.421875" style="2" customWidth="1"/>
    <col min="10" max="10" width="70.8515625" style="2" customWidth="1"/>
    <col min="11" max="16384" width="11.421875" style="2" customWidth="1"/>
  </cols>
  <sheetData>
    <row r="1" ht="9.95" customHeight="1"/>
    <row r="2" spans="7:8" ht="12">
      <c r="G2" s="82"/>
      <c r="H2" s="144" t="s">
        <v>173</v>
      </c>
    </row>
    <row r="3" spans="7:8" ht="23.25" customHeight="1">
      <c r="G3" s="82"/>
      <c r="H3" s="82"/>
    </row>
    <row r="4" ht="11.25" customHeight="1"/>
    <row r="5" ht="18" customHeight="1">
      <c r="B5" s="5" t="s">
        <v>174</v>
      </c>
    </row>
    <row r="6" ht="12.75">
      <c r="B6" s="10" t="s">
        <v>316</v>
      </c>
    </row>
    <row r="7" spans="2:8" s="69" customFormat="1" ht="4.5" customHeight="1">
      <c r="B7" s="66"/>
      <c r="C7" s="67"/>
      <c r="D7" s="67"/>
      <c r="E7" s="68"/>
      <c r="F7" s="68"/>
      <c r="G7" s="68"/>
      <c r="H7" s="68"/>
    </row>
    <row r="8" s="69" customFormat="1" ht="5.1" customHeight="1">
      <c r="B8" s="70"/>
    </row>
    <row r="9" spans="2:8" ht="11.25" customHeight="1">
      <c r="B9" s="2" t="s">
        <v>55</v>
      </c>
      <c r="C9" s="175"/>
      <c r="D9" s="176"/>
      <c r="E9" s="176"/>
      <c r="F9" s="176"/>
      <c r="G9" s="176"/>
      <c r="H9" s="177"/>
    </row>
    <row r="10" spans="3:8" s="7" customFormat="1" ht="5.1" customHeight="1">
      <c r="C10" s="93"/>
      <c r="D10" s="93"/>
      <c r="E10" s="93"/>
      <c r="F10" s="93"/>
      <c r="G10" s="93"/>
      <c r="H10" s="93"/>
    </row>
    <row r="11" spans="2:8" ht="11.25" customHeight="1">
      <c r="B11" s="2" t="s">
        <v>3</v>
      </c>
      <c r="C11" s="175"/>
      <c r="D11" s="176"/>
      <c r="E11" s="176"/>
      <c r="F11" s="176"/>
      <c r="G11" s="176"/>
      <c r="H11" s="177"/>
    </row>
    <row r="12" spans="2:8" s="69" customFormat="1" ht="5.1" customHeight="1">
      <c r="B12" s="66"/>
      <c r="C12" s="67"/>
      <c r="D12" s="67"/>
      <c r="E12" s="68"/>
      <c r="F12" s="68"/>
      <c r="G12" s="68"/>
      <c r="H12" s="68"/>
    </row>
    <row r="13" s="69" customFormat="1" ht="5.1" customHeight="1">
      <c r="B13" s="70"/>
    </row>
    <row r="14" spans="2:8" ht="12.75">
      <c r="B14" s="2" t="s">
        <v>156</v>
      </c>
      <c r="C14" s="26"/>
      <c r="D14" s="2" t="s">
        <v>162</v>
      </c>
      <c r="E14" s="26"/>
      <c r="F14" s="2" t="s">
        <v>0</v>
      </c>
      <c r="G14" s="101"/>
      <c r="H14" s="2" t="s">
        <v>1</v>
      </c>
    </row>
    <row r="15" spans="2:8" s="69" customFormat="1" ht="5.1" customHeight="1">
      <c r="B15" s="155"/>
      <c r="C15" s="156"/>
      <c r="D15" s="156"/>
      <c r="E15" s="157"/>
      <c r="F15" s="157"/>
      <c r="G15" s="157"/>
      <c r="H15" s="157"/>
    </row>
    <row r="16" spans="3:7" ht="11.25" customHeight="1">
      <c r="C16" s="26"/>
      <c r="D16" s="10" t="s">
        <v>243</v>
      </c>
      <c r="E16" s="26"/>
      <c r="F16" s="10" t="s">
        <v>238</v>
      </c>
      <c r="G16" s="158"/>
    </row>
    <row r="17" spans="2:8" s="69" customFormat="1" ht="5.1" customHeight="1">
      <c r="B17" s="66"/>
      <c r="C17" s="67"/>
      <c r="D17" s="67"/>
      <c r="E17" s="68"/>
      <c r="F17" s="68"/>
      <c r="G17" s="68"/>
      <c r="H17" s="68"/>
    </row>
    <row r="18" s="69" customFormat="1" ht="5.1" customHeight="1">
      <c r="B18" s="70"/>
    </row>
    <row r="19" spans="2:8" ht="11.25" customHeight="1">
      <c r="B19" s="2" t="s">
        <v>157</v>
      </c>
      <c r="C19" s="175"/>
      <c r="D19" s="176"/>
      <c r="E19" s="176"/>
      <c r="F19" s="176"/>
      <c r="G19" s="176"/>
      <c r="H19" s="177"/>
    </row>
    <row r="20" spans="3:8" s="7" customFormat="1" ht="5.1" customHeight="1">
      <c r="C20" s="72"/>
      <c r="D20" s="72"/>
      <c r="E20" s="72"/>
      <c r="F20" s="72"/>
      <c r="G20" s="72"/>
      <c r="H20" s="72"/>
    </row>
    <row r="21" spans="2:8" ht="12.75">
      <c r="B21" s="2" t="s">
        <v>158</v>
      </c>
      <c r="C21" s="178"/>
      <c r="D21" s="179"/>
      <c r="E21" s="179"/>
      <c r="F21" s="179"/>
      <c r="G21" s="179"/>
      <c r="H21" s="180"/>
    </row>
    <row r="22" spans="3:8" s="7" customFormat="1" ht="5.1" customHeight="1">
      <c r="C22" s="71"/>
      <c r="D22" s="71"/>
      <c r="E22" s="71"/>
      <c r="F22" s="71"/>
      <c r="G22" s="71"/>
      <c r="H22" s="71"/>
    </row>
    <row r="23" spans="2:8" ht="11.25" customHeight="1">
      <c r="B23" s="2" t="s">
        <v>159</v>
      </c>
      <c r="C23" s="175"/>
      <c r="D23" s="176"/>
      <c r="E23" s="176"/>
      <c r="F23" s="176"/>
      <c r="G23" s="176"/>
      <c r="H23" s="177"/>
    </row>
    <row r="25" spans="2:7" ht="11.25" customHeight="1">
      <c r="B25" s="181" t="s">
        <v>169</v>
      </c>
      <c r="C25" s="182"/>
      <c r="D25" s="183"/>
      <c r="E25" s="96"/>
      <c r="F25" s="103"/>
      <c r="G25" s="74"/>
    </row>
    <row r="27" ht="12.75">
      <c r="B27" s="73" t="s">
        <v>161</v>
      </c>
    </row>
    <row r="28" spans="2:8" ht="33.75" customHeight="1">
      <c r="B28" s="2" t="s">
        <v>160</v>
      </c>
      <c r="C28" s="174" t="s">
        <v>196</v>
      </c>
      <c r="D28" s="174"/>
      <c r="E28" s="174"/>
      <c r="F28" s="174"/>
      <c r="G28" s="174"/>
      <c r="H28" s="174"/>
    </row>
    <row r="30" spans="2:8" ht="22.5" customHeight="1">
      <c r="B30" s="2" t="s">
        <v>189</v>
      </c>
      <c r="C30" s="173" t="s">
        <v>240</v>
      </c>
      <c r="D30" s="174"/>
      <c r="E30" s="174"/>
      <c r="F30" s="174"/>
      <c r="G30" s="174"/>
      <c r="H30" s="174"/>
    </row>
    <row r="31" spans="3:8" ht="11.25" customHeight="1">
      <c r="C31" s="1"/>
      <c r="D31" s="1"/>
      <c r="E31" s="1"/>
      <c r="F31" s="1"/>
      <c r="G31" s="1"/>
      <c r="H31" s="1"/>
    </row>
    <row r="32" spans="2:8" ht="22.5" customHeight="1">
      <c r="B32" s="2" t="s">
        <v>168</v>
      </c>
      <c r="C32" s="174" t="s">
        <v>219</v>
      </c>
      <c r="D32" s="174"/>
      <c r="E32" s="174"/>
      <c r="F32" s="174"/>
      <c r="G32" s="174"/>
      <c r="H32" s="174"/>
    </row>
    <row r="33" ht="11.25" customHeight="1"/>
    <row r="34" spans="2:8" ht="22.5">
      <c r="B34" s="1" t="s">
        <v>2</v>
      </c>
      <c r="C34" s="173" t="s">
        <v>224</v>
      </c>
      <c r="D34" s="174"/>
      <c r="E34" s="174"/>
      <c r="F34" s="174"/>
      <c r="G34" s="174"/>
      <c r="H34" s="174"/>
    </row>
    <row r="35" ht="11.25" customHeight="1"/>
    <row r="36" spans="2:8" ht="22.5" customHeight="1">
      <c r="B36" s="2" t="s">
        <v>167</v>
      </c>
      <c r="C36" s="174" t="s">
        <v>190</v>
      </c>
      <c r="D36" s="174"/>
      <c r="E36" s="174"/>
      <c r="F36" s="174"/>
      <c r="G36" s="174"/>
      <c r="H36" s="174"/>
    </row>
    <row r="37" ht="11.25" customHeight="1"/>
    <row r="38" spans="2:8" ht="22.5" customHeight="1">
      <c r="B38" s="2" t="s">
        <v>165</v>
      </c>
      <c r="C38" s="174" t="s">
        <v>166</v>
      </c>
      <c r="D38" s="174"/>
      <c r="E38" s="174"/>
      <c r="F38" s="174"/>
      <c r="G38" s="174"/>
      <c r="H38" s="174"/>
    </row>
    <row r="39" ht="11.25" customHeight="1"/>
    <row r="40" spans="2:8" ht="11.25" customHeight="1">
      <c r="B40" s="2" t="s">
        <v>163</v>
      </c>
      <c r="C40" s="174" t="s">
        <v>191</v>
      </c>
      <c r="D40" s="174"/>
      <c r="E40" s="174"/>
      <c r="F40" s="174"/>
      <c r="G40" s="174"/>
      <c r="H40" s="174"/>
    </row>
    <row r="41" spans="3:8" ht="11.25" customHeight="1">
      <c r="C41" s="1"/>
      <c r="D41" s="1"/>
      <c r="E41" s="1"/>
      <c r="F41" s="1"/>
      <c r="G41" s="1"/>
      <c r="H41" s="1"/>
    </row>
    <row r="42" spans="2:8" ht="33.75" customHeight="1">
      <c r="B42" s="2" t="s">
        <v>197</v>
      </c>
      <c r="C42" s="174" t="s">
        <v>218</v>
      </c>
      <c r="D42" s="174"/>
      <c r="E42" s="174"/>
      <c r="F42" s="174"/>
      <c r="G42" s="174"/>
      <c r="H42" s="174"/>
    </row>
    <row r="43" spans="3:8" ht="11.25" customHeight="1">
      <c r="C43" s="1"/>
      <c r="D43" s="1"/>
      <c r="E43" s="1"/>
      <c r="F43" s="1"/>
      <c r="G43" s="1"/>
      <c r="H43" s="1"/>
    </row>
    <row r="44" spans="2:8" ht="11.25" customHeight="1">
      <c r="B44" s="10" t="s">
        <v>223</v>
      </c>
      <c r="C44" s="173" t="s">
        <v>225</v>
      </c>
      <c r="D44" s="174"/>
      <c r="E44" s="174"/>
      <c r="F44" s="174"/>
      <c r="G44" s="174"/>
      <c r="H44" s="174"/>
    </row>
    <row r="45" spans="2:8" ht="11.25" customHeight="1">
      <c r="B45" s="10"/>
      <c r="C45" s="139"/>
      <c r="D45" s="140"/>
      <c r="E45" s="140"/>
      <c r="F45" s="140"/>
      <c r="G45" s="140"/>
      <c r="H45" s="140"/>
    </row>
    <row r="46" spans="2:8" ht="11.25" customHeight="1">
      <c r="B46" s="10" t="s">
        <v>227</v>
      </c>
      <c r="C46" s="139"/>
      <c r="D46" s="140"/>
      <c r="E46" s="140"/>
      <c r="F46" s="140"/>
      <c r="G46" s="140"/>
      <c r="H46" s="140"/>
    </row>
    <row r="47" ht="11.25" customHeight="1"/>
    <row r="48" ht="12.75">
      <c r="B48" s="10" t="s">
        <v>318</v>
      </c>
    </row>
    <row r="49" ht="12.75">
      <c r="B49" s="75" t="s">
        <v>317</v>
      </c>
    </row>
    <row r="999" ht="12.75">
      <c r="J999" s="154"/>
    </row>
    <row r="1000" ht="12.75">
      <c r="J1000" s="154"/>
    </row>
    <row r="1002" ht="12.75">
      <c r="J1002" s="147"/>
    </row>
    <row r="1004" ht="12.75">
      <c r="J1004" s="134"/>
    </row>
    <row r="1006" spans="9:10" ht="12.75">
      <c r="I1006" s="1"/>
      <c r="J1006" s="1"/>
    </row>
    <row r="1007" ht="12.75">
      <c r="J1007" s="1"/>
    </row>
    <row r="1008" ht="12.75">
      <c r="J1008" s="1"/>
    </row>
    <row r="1010" ht="12.75">
      <c r="J1010" s="1"/>
    </row>
    <row r="10012" ht="12.75">
      <c r="J10012" s="1"/>
    </row>
  </sheetData>
  <mergeCells count="15">
    <mergeCell ref="C44:H44"/>
    <mergeCell ref="C9:H9"/>
    <mergeCell ref="C11:H11"/>
    <mergeCell ref="C19:H19"/>
    <mergeCell ref="C21:H21"/>
    <mergeCell ref="C42:H42"/>
    <mergeCell ref="C23:H23"/>
    <mergeCell ref="C36:H36"/>
    <mergeCell ref="B25:D25"/>
    <mergeCell ref="C28:H28"/>
    <mergeCell ref="C40:H40"/>
    <mergeCell ref="C38:H38"/>
    <mergeCell ref="C32:H32"/>
    <mergeCell ref="C30:H30"/>
    <mergeCell ref="C34:H34"/>
  </mergeCells>
  <dataValidations count="1">
    <dataValidation type="date" allowBlank="1" showInputMessage="1" showErrorMessage="1" sqref="C21:I21">
      <formula1>32874</formula1>
      <formula2>73415</formula2>
    </dataValidation>
  </dataValidations>
  <printOptions/>
  <pageMargins left="0.7086614173228347" right="0.7086614173228347" top="0.7874015748031497" bottom="1.1811023622047245" header="0.35433070866141736" footer="0.7086614173228347"/>
  <pageSetup horizontalDpi="600" verticalDpi="600" orientation="portrait" paperSize="9" r:id="rId2"/>
  <headerFooter alignWithMargins="0">
    <oddFooter>&amp;L&amp;"Arial,Standard"&amp;8Checkliste Nachhaltigkeit &lt;&gt;&amp;R&amp;8Seite &amp;P von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2:N9996"/>
  <sheetViews>
    <sheetView showRowColHeaders="0" zoomScale="175" zoomScaleNormal="175" workbookViewId="0" topLeftCell="A1">
      <pane ySplit="9" topLeftCell="A37" activePane="bottomLeft" state="frozen"/>
      <selection pane="topLeft" activeCell="B61" sqref="B61:N61"/>
      <selection pane="bottomLeft" activeCell="G57" sqref="G57"/>
    </sheetView>
  </sheetViews>
  <sheetFormatPr defaultColWidth="11.421875" defaultRowHeight="12.75"/>
  <cols>
    <col min="1" max="1" width="1.7109375" style="10" customWidth="1"/>
    <col min="2" max="2" width="3.140625" style="9" customWidth="1"/>
    <col min="3" max="3" width="30.140625" style="10" customWidth="1"/>
    <col min="4" max="4" width="2.00390625" style="10" customWidth="1"/>
    <col min="5" max="12" width="2.28125" style="10" customWidth="1"/>
    <col min="13" max="13" width="0.85546875" style="10" customWidth="1"/>
    <col min="14" max="14" width="33.7109375" style="10" customWidth="1"/>
    <col min="15" max="16384" width="11.421875" style="10" customWidth="1"/>
  </cols>
  <sheetData>
    <row r="1" ht="9.95" customHeight="1"/>
    <row r="2" s="5" customFormat="1" ht="18" customHeight="1">
      <c r="B2" s="4" t="s">
        <v>4</v>
      </c>
    </row>
    <row r="3" ht="12.75">
      <c r="B3" s="6" t="s">
        <v>111</v>
      </c>
    </row>
    <row r="4" spans="2:14" ht="5.1" customHeight="1">
      <c r="B4" s="15"/>
      <c r="C4" s="11"/>
      <c r="D4" s="11"/>
      <c r="E4" s="11"/>
      <c r="F4" s="11"/>
      <c r="G4" s="11"/>
      <c r="H4" s="11"/>
      <c r="I4" s="11"/>
      <c r="J4" s="11"/>
      <c r="K4" s="11"/>
      <c r="L4" s="11"/>
      <c r="M4" s="11"/>
      <c r="N4" s="11"/>
    </row>
    <row r="5" ht="5.1" customHeight="1"/>
    <row r="6" spans="2:14" ht="12.75">
      <c r="B6" s="9" t="s">
        <v>101</v>
      </c>
      <c r="C6" s="10" t="s">
        <v>102</v>
      </c>
      <c r="E6" s="12" t="s">
        <v>108</v>
      </c>
      <c r="F6" s="160" t="s">
        <v>107</v>
      </c>
      <c r="G6" s="54"/>
      <c r="H6" s="54"/>
      <c r="I6" s="54"/>
      <c r="J6" s="54"/>
      <c r="K6" s="54"/>
      <c r="L6" s="54"/>
      <c r="N6" s="10" t="s">
        <v>103</v>
      </c>
    </row>
    <row r="7" spans="5:13" ht="12.75">
      <c r="E7" s="12" t="s">
        <v>109</v>
      </c>
      <c r="F7" s="57" t="s">
        <v>250</v>
      </c>
      <c r="G7" s="57"/>
      <c r="H7" s="57"/>
      <c r="I7" s="57"/>
      <c r="J7" s="57"/>
      <c r="K7" s="57"/>
      <c r="L7" s="57"/>
      <c r="M7" s="51"/>
    </row>
    <row r="8" spans="6:13" ht="12.75">
      <c r="F8" s="23">
        <v>-3</v>
      </c>
      <c r="G8" s="23">
        <v>-2</v>
      </c>
      <c r="H8" s="23">
        <v>-1</v>
      </c>
      <c r="I8" s="23">
        <v>0</v>
      </c>
      <c r="J8" s="23">
        <v>1</v>
      </c>
      <c r="K8" s="23">
        <v>2</v>
      </c>
      <c r="L8" s="23">
        <v>3</v>
      </c>
      <c r="M8" s="23"/>
    </row>
    <row r="9" spans="2:14" ht="5.1" customHeight="1">
      <c r="B9" s="15"/>
      <c r="C9" s="11"/>
      <c r="D9" s="11"/>
      <c r="E9" s="11"/>
      <c r="F9" s="11"/>
      <c r="G9" s="11"/>
      <c r="H9" s="11"/>
      <c r="I9" s="11"/>
      <c r="J9" s="11"/>
      <c r="K9" s="11"/>
      <c r="L9" s="11"/>
      <c r="M9" s="11"/>
      <c r="N9" s="11"/>
    </row>
    <row r="10" ht="5.1" customHeight="1">
      <c r="M10" s="99"/>
    </row>
    <row r="11" spans="2:14" ht="11.25" customHeight="1">
      <c r="B11" s="9" t="s">
        <v>105</v>
      </c>
      <c r="C11" s="10" t="s">
        <v>112</v>
      </c>
      <c r="E11" s="201"/>
      <c r="F11" s="52"/>
      <c r="G11" s="52"/>
      <c r="H11" s="52"/>
      <c r="I11" s="52"/>
      <c r="J11" s="52"/>
      <c r="K11" s="52"/>
      <c r="L11" s="53"/>
      <c r="M11" s="100"/>
      <c r="N11" s="184"/>
    </row>
    <row r="12" spans="3:14" ht="12.75">
      <c r="C12" s="204" t="s">
        <v>113</v>
      </c>
      <c r="E12" s="202"/>
      <c r="F12" s="55"/>
      <c r="G12" s="55"/>
      <c r="H12" s="55"/>
      <c r="I12" s="55"/>
      <c r="J12" s="55"/>
      <c r="K12" s="55"/>
      <c r="L12" s="56"/>
      <c r="M12" s="89"/>
      <c r="N12" s="203"/>
    </row>
    <row r="13" spans="3:14" ht="33.75" customHeight="1">
      <c r="C13" s="173"/>
      <c r="N13" s="186"/>
    </row>
    <row r="14" spans="2:14" ht="5.1" customHeight="1">
      <c r="B14" s="15"/>
      <c r="C14" s="11"/>
      <c r="D14" s="11"/>
      <c r="E14" s="11"/>
      <c r="F14" s="11"/>
      <c r="G14" s="11"/>
      <c r="H14" s="11"/>
      <c r="I14" s="11"/>
      <c r="J14" s="11"/>
      <c r="K14" s="11"/>
      <c r="L14" s="11"/>
      <c r="M14" s="11"/>
      <c r="N14" s="11"/>
    </row>
    <row r="15" ht="5.1" customHeight="1">
      <c r="M15" s="31"/>
    </row>
    <row r="16" spans="2:14" ht="12.75">
      <c r="B16" s="9" t="s">
        <v>80</v>
      </c>
      <c r="C16" s="10" t="s">
        <v>114</v>
      </c>
      <c r="E16" s="201"/>
      <c r="F16" s="52"/>
      <c r="G16" s="52"/>
      <c r="H16" s="52"/>
      <c r="I16" s="52"/>
      <c r="J16" s="52"/>
      <c r="K16" s="52"/>
      <c r="L16" s="53"/>
      <c r="M16" s="100"/>
      <c r="N16" s="184"/>
    </row>
    <row r="17" spans="3:14" ht="11.25" customHeight="1">
      <c r="C17" s="3" t="s">
        <v>115</v>
      </c>
      <c r="E17" s="202"/>
      <c r="F17" s="55"/>
      <c r="G17" s="55"/>
      <c r="H17" s="55"/>
      <c r="I17" s="55"/>
      <c r="J17" s="55"/>
      <c r="K17" s="55"/>
      <c r="L17" s="56"/>
      <c r="M17" s="89"/>
      <c r="N17" s="203"/>
    </row>
    <row r="18" spans="3:14" ht="56.25" customHeight="1">
      <c r="C18" s="165" t="s">
        <v>273</v>
      </c>
      <c r="N18" s="186"/>
    </row>
    <row r="19" spans="2:14" ht="5.1" customHeight="1">
      <c r="B19" s="15"/>
      <c r="C19" s="11"/>
      <c r="D19" s="11"/>
      <c r="E19" s="11"/>
      <c r="F19" s="11"/>
      <c r="G19" s="11"/>
      <c r="H19" s="11"/>
      <c r="I19" s="11"/>
      <c r="J19" s="11"/>
      <c r="K19" s="11"/>
      <c r="L19" s="11"/>
      <c r="M19" s="11"/>
      <c r="N19" s="11"/>
    </row>
    <row r="20" ht="5.1" customHeight="1">
      <c r="M20" s="31"/>
    </row>
    <row r="21" spans="2:14" ht="11.25" customHeight="1">
      <c r="B21" s="9" t="s">
        <v>82</v>
      </c>
      <c r="C21" s="10" t="s">
        <v>116</v>
      </c>
      <c r="E21" s="201"/>
      <c r="F21" s="52"/>
      <c r="G21" s="52"/>
      <c r="H21" s="52"/>
      <c r="I21" s="52"/>
      <c r="J21" s="52"/>
      <c r="K21" s="52"/>
      <c r="L21" s="53"/>
      <c r="M21" s="100"/>
      <c r="N21" s="184"/>
    </row>
    <row r="22" spans="3:14" ht="12.75">
      <c r="C22" s="204" t="s">
        <v>117</v>
      </c>
      <c r="E22" s="205"/>
      <c r="F22" s="55"/>
      <c r="G22" s="55"/>
      <c r="H22" s="55"/>
      <c r="I22" s="55"/>
      <c r="J22" s="55"/>
      <c r="K22" s="55"/>
      <c r="L22" s="56"/>
      <c r="M22" s="89"/>
      <c r="N22" s="203"/>
    </row>
    <row r="23" spans="3:14" ht="45" customHeight="1">
      <c r="C23" s="204"/>
      <c r="N23" s="186"/>
    </row>
    <row r="24" spans="2:14" ht="5.1" customHeight="1">
      <c r="B24" s="15"/>
      <c r="C24" s="11"/>
      <c r="D24" s="11"/>
      <c r="E24" s="11"/>
      <c r="F24" s="11"/>
      <c r="G24" s="11"/>
      <c r="H24" s="11"/>
      <c r="I24" s="11"/>
      <c r="J24" s="11"/>
      <c r="K24" s="11"/>
      <c r="L24" s="11"/>
      <c r="M24" s="11"/>
      <c r="N24" s="11"/>
    </row>
    <row r="25" ht="5.1" customHeight="1">
      <c r="M25" s="31"/>
    </row>
    <row r="26" spans="2:14" ht="11.25" customHeight="1">
      <c r="B26" s="9" t="s">
        <v>84</v>
      </c>
      <c r="C26" s="10" t="s">
        <v>118</v>
      </c>
      <c r="E26" s="201"/>
      <c r="F26" s="52"/>
      <c r="G26" s="52"/>
      <c r="H26" s="52"/>
      <c r="I26" s="52"/>
      <c r="J26" s="52"/>
      <c r="K26" s="52"/>
      <c r="L26" s="53"/>
      <c r="M26" s="100"/>
      <c r="N26" s="184"/>
    </row>
    <row r="27" spans="3:14" ht="12.75">
      <c r="C27" s="200" t="s">
        <v>274</v>
      </c>
      <c r="E27" s="205"/>
      <c r="F27" s="55"/>
      <c r="G27" s="55"/>
      <c r="H27" s="55"/>
      <c r="I27" s="55"/>
      <c r="J27" s="55"/>
      <c r="K27" s="55"/>
      <c r="L27" s="56"/>
      <c r="M27" s="89"/>
      <c r="N27" s="203"/>
    </row>
    <row r="28" spans="3:14" ht="22.5" customHeight="1">
      <c r="C28" s="204"/>
      <c r="N28" s="186"/>
    </row>
    <row r="29" spans="2:14" ht="5.1" customHeight="1">
      <c r="B29" s="15"/>
      <c r="C29" s="11"/>
      <c r="D29" s="11"/>
      <c r="E29" s="11"/>
      <c r="F29" s="11"/>
      <c r="G29" s="11"/>
      <c r="H29" s="11"/>
      <c r="I29" s="11"/>
      <c r="J29" s="11"/>
      <c r="K29" s="11"/>
      <c r="L29" s="11"/>
      <c r="M29" s="11"/>
      <c r="N29" s="11"/>
    </row>
    <row r="30" ht="5.1" customHeight="1">
      <c r="M30" s="31"/>
    </row>
    <row r="31" spans="2:14" ht="11.25" customHeight="1">
      <c r="B31" s="9" t="s">
        <v>85</v>
      </c>
      <c r="C31" s="10" t="s">
        <v>119</v>
      </c>
      <c r="E31" s="201"/>
      <c r="F31" s="52"/>
      <c r="G31" s="52"/>
      <c r="H31" s="52"/>
      <c r="I31" s="52"/>
      <c r="J31" s="52"/>
      <c r="K31" s="52"/>
      <c r="L31" s="53"/>
      <c r="M31" s="100"/>
      <c r="N31" s="184"/>
    </row>
    <row r="32" spans="3:14" ht="12.75">
      <c r="C32" s="204" t="s">
        <v>120</v>
      </c>
      <c r="E32" s="205"/>
      <c r="F32" s="55"/>
      <c r="G32" s="55"/>
      <c r="H32" s="55"/>
      <c r="I32" s="55"/>
      <c r="J32" s="55"/>
      <c r="K32" s="55"/>
      <c r="L32" s="56"/>
      <c r="M32" s="89"/>
      <c r="N32" s="203"/>
    </row>
    <row r="33" spans="3:14" ht="33.75" customHeight="1">
      <c r="C33" s="204"/>
      <c r="N33" s="186"/>
    </row>
    <row r="34" spans="2:14" ht="5.1" customHeight="1">
      <c r="B34" s="15"/>
      <c r="C34" s="11"/>
      <c r="D34" s="11"/>
      <c r="E34" s="11"/>
      <c r="F34" s="11"/>
      <c r="G34" s="11"/>
      <c r="H34" s="11"/>
      <c r="I34" s="11"/>
      <c r="J34" s="11"/>
      <c r="K34" s="11"/>
      <c r="L34" s="11"/>
      <c r="M34" s="11"/>
      <c r="N34" s="11"/>
    </row>
    <row r="35" ht="5.1" customHeight="1">
      <c r="M35" s="31"/>
    </row>
    <row r="36" spans="2:14" ht="11.25" customHeight="1">
      <c r="B36" s="9" t="s">
        <v>87</v>
      </c>
      <c r="C36" s="10" t="s">
        <v>121</v>
      </c>
      <c r="E36" s="201"/>
      <c r="F36" s="52"/>
      <c r="G36" s="52"/>
      <c r="H36" s="52"/>
      <c r="I36" s="52"/>
      <c r="J36" s="52"/>
      <c r="K36" s="52"/>
      <c r="L36" s="53"/>
      <c r="M36" s="100"/>
      <c r="N36" s="184"/>
    </row>
    <row r="37" spans="3:14" ht="12.75">
      <c r="C37" s="204" t="s">
        <v>122</v>
      </c>
      <c r="E37" s="205"/>
      <c r="F37" s="55"/>
      <c r="G37" s="55"/>
      <c r="H37" s="55"/>
      <c r="I37" s="55"/>
      <c r="J37" s="55"/>
      <c r="K37" s="55"/>
      <c r="L37" s="56"/>
      <c r="M37" s="89"/>
      <c r="N37" s="203"/>
    </row>
    <row r="38" spans="3:14" ht="22.5" customHeight="1">
      <c r="C38" s="204"/>
      <c r="N38" s="186"/>
    </row>
    <row r="39" spans="2:14" ht="5.1" customHeight="1">
      <c r="B39" s="15"/>
      <c r="C39" s="11"/>
      <c r="D39" s="11"/>
      <c r="E39" s="11"/>
      <c r="F39" s="11"/>
      <c r="G39" s="11"/>
      <c r="H39" s="11"/>
      <c r="I39" s="11"/>
      <c r="J39" s="11"/>
      <c r="K39" s="11"/>
      <c r="L39" s="11"/>
      <c r="M39" s="11"/>
      <c r="N39" s="11"/>
    </row>
    <row r="40" ht="5.1" customHeight="1">
      <c r="M40" s="31"/>
    </row>
    <row r="41" spans="2:14" ht="11.25" customHeight="1">
      <c r="B41" s="9" t="s">
        <v>90</v>
      </c>
      <c r="C41" s="10" t="s">
        <v>275</v>
      </c>
      <c r="E41" s="201"/>
      <c r="F41" s="52"/>
      <c r="G41" s="52"/>
      <c r="H41" s="52"/>
      <c r="I41" s="52"/>
      <c r="J41" s="52"/>
      <c r="K41" s="52"/>
      <c r="L41" s="53"/>
      <c r="M41" s="100"/>
      <c r="N41" s="184"/>
    </row>
    <row r="42" spans="3:14" ht="12.75">
      <c r="C42" s="204" t="s">
        <v>123</v>
      </c>
      <c r="E42" s="205"/>
      <c r="F42" s="55"/>
      <c r="G42" s="55"/>
      <c r="H42" s="55"/>
      <c r="I42" s="55"/>
      <c r="J42" s="55"/>
      <c r="K42" s="55"/>
      <c r="L42" s="56"/>
      <c r="M42" s="89"/>
      <c r="N42" s="203"/>
    </row>
    <row r="43" spans="3:14" ht="22.5" customHeight="1">
      <c r="C43" s="204"/>
      <c r="N43" s="186"/>
    </row>
    <row r="44" spans="2:14" ht="5.1" customHeight="1">
      <c r="B44" s="15"/>
      <c r="C44" s="11"/>
      <c r="D44" s="11"/>
      <c r="E44" s="11"/>
      <c r="F44" s="11"/>
      <c r="G44" s="11"/>
      <c r="H44" s="11"/>
      <c r="I44" s="11"/>
      <c r="J44" s="11"/>
      <c r="K44" s="11"/>
      <c r="L44" s="11"/>
      <c r="M44" s="11"/>
      <c r="N44" s="11"/>
    </row>
    <row r="45" ht="5.1" customHeight="1">
      <c r="M45" s="31"/>
    </row>
    <row r="46" spans="2:14" ht="11.25" customHeight="1">
      <c r="B46" s="9" t="s">
        <v>92</v>
      </c>
      <c r="C46" s="10" t="s">
        <v>124</v>
      </c>
      <c r="E46" s="201"/>
      <c r="F46" s="52"/>
      <c r="G46" s="52"/>
      <c r="H46" s="52"/>
      <c r="I46" s="52"/>
      <c r="J46" s="52"/>
      <c r="K46" s="52"/>
      <c r="L46" s="53"/>
      <c r="M46" s="100"/>
      <c r="N46" s="184"/>
    </row>
    <row r="47" spans="3:14" ht="11.25" customHeight="1">
      <c r="C47" s="204" t="s">
        <v>125</v>
      </c>
      <c r="E47" s="205"/>
      <c r="F47" s="55"/>
      <c r="G47" s="55"/>
      <c r="H47" s="55"/>
      <c r="I47" s="55"/>
      <c r="J47" s="55"/>
      <c r="K47" s="55"/>
      <c r="L47" s="56"/>
      <c r="M47" s="89"/>
      <c r="N47" s="203"/>
    </row>
    <row r="48" spans="3:14" ht="11.25" customHeight="1">
      <c r="C48" s="204"/>
      <c r="N48" s="186"/>
    </row>
    <row r="49" spans="2:14" ht="5.1" customHeight="1">
      <c r="B49" s="15"/>
      <c r="C49" s="11"/>
      <c r="D49" s="11"/>
      <c r="E49" s="11"/>
      <c r="F49" s="11"/>
      <c r="G49" s="11"/>
      <c r="H49" s="11"/>
      <c r="I49" s="11"/>
      <c r="J49" s="11"/>
      <c r="K49" s="11"/>
      <c r="L49" s="11"/>
      <c r="M49" s="11"/>
      <c r="N49" s="11"/>
    </row>
    <row r="50" ht="5.1" customHeight="1">
      <c r="M50" s="31"/>
    </row>
    <row r="51" spans="2:14" ht="11.25" customHeight="1">
      <c r="B51" s="9" t="s">
        <v>94</v>
      </c>
      <c r="C51" s="10" t="s">
        <v>126</v>
      </c>
      <c r="E51" s="201"/>
      <c r="F51" s="52"/>
      <c r="G51" s="52"/>
      <c r="H51" s="52"/>
      <c r="I51" s="52"/>
      <c r="J51" s="52"/>
      <c r="K51" s="52"/>
      <c r="L51" s="53"/>
      <c r="M51" s="100"/>
      <c r="N51" s="184"/>
    </row>
    <row r="52" spans="3:14" ht="12.75">
      <c r="C52" s="200" t="s">
        <v>276</v>
      </c>
      <c r="E52" s="205"/>
      <c r="F52" s="55"/>
      <c r="G52" s="55"/>
      <c r="H52" s="55"/>
      <c r="I52" s="55"/>
      <c r="J52" s="55"/>
      <c r="K52" s="55"/>
      <c r="L52" s="56"/>
      <c r="M52" s="89"/>
      <c r="N52" s="203"/>
    </row>
    <row r="53" spans="3:14" ht="22.5" customHeight="1">
      <c r="C53" s="204"/>
      <c r="N53" s="186"/>
    </row>
    <row r="54" spans="2:14" ht="5.1" customHeight="1">
      <c r="B54" s="15"/>
      <c r="C54" s="11"/>
      <c r="D54" s="11"/>
      <c r="E54" s="11"/>
      <c r="F54" s="11"/>
      <c r="G54" s="11"/>
      <c r="H54" s="11"/>
      <c r="I54" s="11"/>
      <c r="J54" s="11"/>
      <c r="K54" s="11"/>
      <c r="L54" s="11"/>
      <c r="M54" s="11"/>
      <c r="N54" s="11"/>
    </row>
    <row r="55" ht="5.1" customHeight="1">
      <c r="M55" s="31"/>
    </row>
    <row r="56" spans="2:14" ht="11.25" customHeight="1">
      <c r="B56" s="9" t="s">
        <v>104</v>
      </c>
      <c r="C56" s="10" t="s">
        <v>128</v>
      </c>
      <c r="E56" s="201"/>
      <c r="F56" s="52"/>
      <c r="G56" s="52"/>
      <c r="H56" s="52"/>
      <c r="I56" s="52"/>
      <c r="J56" s="52"/>
      <c r="K56" s="52"/>
      <c r="L56" s="53"/>
      <c r="M56" s="100"/>
      <c r="N56" s="184"/>
    </row>
    <row r="57" spans="3:14" ht="12.75">
      <c r="C57" s="204" t="s">
        <v>127</v>
      </c>
      <c r="E57" s="205"/>
      <c r="F57" s="55"/>
      <c r="G57" s="55"/>
      <c r="H57" s="55"/>
      <c r="I57" s="55"/>
      <c r="J57" s="55"/>
      <c r="K57" s="55"/>
      <c r="L57" s="56"/>
      <c r="M57" s="89"/>
      <c r="N57" s="203"/>
    </row>
    <row r="58" spans="3:14" ht="33.75" customHeight="1">
      <c r="C58" s="204"/>
      <c r="N58" s="186"/>
    </row>
    <row r="60" ht="12.75">
      <c r="B60" s="21" t="s">
        <v>129</v>
      </c>
    </row>
    <row r="61" spans="2:14" ht="22.5" customHeight="1">
      <c r="B61" s="187"/>
      <c r="C61" s="188"/>
      <c r="D61" s="188"/>
      <c r="E61" s="188"/>
      <c r="F61" s="188"/>
      <c r="G61" s="188"/>
      <c r="H61" s="188"/>
      <c r="I61" s="188"/>
      <c r="J61" s="188"/>
      <c r="K61" s="188"/>
      <c r="L61" s="188"/>
      <c r="M61" s="188"/>
      <c r="N61" s="189"/>
    </row>
    <row r="63" spans="2:7" ht="12.75">
      <c r="B63" s="118"/>
      <c r="C63" s="99"/>
      <c r="D63" s="99"/>
      <c r="E63" s="99"/>
      <c r="F63" s="99"/>
      <c r="G63" s="131"/>
    </row>
    <row r="64" spans="2:7" ht="12.75">
      <c r="B64" s="121"/>
      <c r="C64" s="31"/>
      <c r="D64" s="31"/>
      <c r="E64" s="31"/>
      <c r="F64" s="31"/>
      <c r="G64" s="123"/>
    </row>
    <row r="65" spans="2:7" ht="12.75">
      <c r="B65" s="121"/>
      <c r="C65" s="31"/>
      <c r="D65" s="31"/>
      <c r="E65" s="31"/>
      <c r="F65" s="31"/>
      <c r="G65" s="123"/>
    </row>
    <row r="66" spans="2:7" ht="12.75">
      <c r="B66" s="121"/>
      <c r="C66" s="31"/>
      <c r="D66" s="31"/>
      <c r="E66" s="31"/>
      <c r="F66" s="31"/>
      <c r="G66" s="123"/>
    </row>
    <row r="67" spans="2:7" ht="12.75">
      <c r="B67" s="121"/>
      <c r="C67" s="31"/>
      <c r="D67" s="31"/>
      <c r="E67" s="31"/>
      <c r="F67" s="31"/>
      <c r="G67" s="123"/>
    </row>
    <row r="68" spans="2:7" ht="12.75">
      <c r="B68" s="121"/>
      <c r="C68" s="31"/>
      <c r="D68" s="31"/>
      <c r="E68" s="31"/>
      <c r="F68" s="31"/>
      <c r="G68" s="123"/>
    </row>
    <row r="69" spans="2:7" ht="12.75">
      <c r="B69" s="121"/>
      <c r="C69" s="31"/>
      <c r="D69" s="31"/>
      <c r="E69" s="31"/>
      <c r="F69" s="31"/>
      <c r="G69" s="123"/>
    </row>
    <row r="70" spans="2:7" ht="12.75">
      <c r="B70" s="121"/>
      <c r="C70" s="31"/>
      <c r="D70" s="31"/>
      <c r="E70" s="31"/>
      <c r="F70" s="31"/>
      <c r="G70" s="123"/>
    </row>
    <row r="71" spans="2:7" ht="12.75">
      <c r="B71" s="121"/>
      <c r="C71" s="31"/>
      <c r="D71" s="31"/>
      <c r="E71" s="31"/>
      <c r="F71" s="31"/>
      <c r="G71" s="123"/>
    </row>
    <row r="72" spans="2:7" ht="12.75">
      <c r="B72" s="121"/>
      <c r="C72" s="31"/>
      <c r="D72" s="31"/>
      <c r="E72" s="31"/>
      <c r="F72" s="31"/>
      <c r="G72" s="123"/>
    </row>
    <row r="73" spans="2:7" ht="12.75">
      <c r="B73" s="121"/>
      <c r="C73" s="31"/>
      <c r="D73" s="31"/>
      <c r="E73" s="31"/>
      <c r="F73" s="31"/>
      <c r="G73" s="123"/>
    </row>
    <row r="74" spans="2:7" ht="12.75">
      <c r="B74" s="121"/>
      <c r="C74" s="31"/>
      <c r="D74" s="31"/>
      <c r="E74" s="31"/>
      <c r="F74" s="31"/>
      <c r="G74" s="123"/>
    </row>
    <row r="75" spans="2:7" ht="12.75">
      <c r="B75" s="121"/>
      <c r="C75" s="31"/>
      <c r="D75" s="31"/>
      <c r="E75" s="31"/>
      <c r="F75" s="31"/>
      <c r="G75" s="123"/>
    </row>
    <row r="76" spans="2:7" ht="12.75">
      <c r="B76" s="121"/>
      <c r="C76" s="31"/>
      <c r="D76" s="31"/>
      <c r="E76" s="31"/>
      <c r="F76" s="31"/>
      <c r="G76" s="123"/>
    </row>
    <row r="77" spans="2:7" ht="12.75">
      <c r="B77" s="121"/>
      <c r="C77" s="31"/>
      <c r="D77" s="31"/>
      <c r="E77" s="31"/>
      <c r="F77" s="31"/>
      <c r="G77" s="123"/>
    </row>
    <row r="78" spans="2:7" ht="12.75">
      <c r="B78" s="121"/>
      <c r="C78" s="31"/>
      <c r="D78" s="31"/>
      <c r="E78" s="31"/>
      <c r="F78" s="31"/>
      <c r="G78" s="123"/>
    </row>
    <row r="79" spans="2:7" ht="12.75">
      <c r="B79" s="124"/>
      <c r="C79" s="11"/>
      <c r="D79" s="11"/>
      <c r="E79" s="11"/>
      <c r="F79" s="11"/>
      <c r="G79" s="125"/>
    </row>
    <row r="995" ht="12.75">
      <c r="N995" s="135"/>
    </row>
    <row r="996" ht="12.75">
      <c r="N996" s="3"/>
    </row>
    <row r="1000" ht="12.75">
      <c r="N1000" s="164"/>
    </row>
    <row r="9996" ht="12.75">
      <c r="N9996" s="3"/>
    </row>
  </sheetData>
  <sheetProtection password="CF01" sheet="1" objects="1" scenarios="1"/>
  <mergeCells count="30">
    <mergeCell ref="C12:C13"/>
    <mergeCell ref="E11:E12"/>
    <mergeCell ref="N11:N13"/>
    <mergeCell ref="E16:E17"/>
    <mergeCell ref="N16:N18"/>
    <mergeCell ref="C22:C23"/>
    <mergeCell ref="E21:E22"/>
    <mergeCell ref="N21:N23"/>
    <mergeCell ref="N41:N43"/>
    <mergeCell ref="C27:C28"/>
    <mergeCell ref="E26:E27"/>
    <mergeCell ref="N26:N28"/>
    <mergeCell ref="C32:C33"/>
    <mergeCell ref="E31:E32"/>
    <mergeCell ref="N31:N33"/>
    <mergeCell ref="C37:C38"/>
    <mergeCell ref="E36:E37"/>
    <mergeCell ref="N36:N38"/>
    <mergeCell ref="C42:C43"/>
    <mergeCell ref="E41:E42"/>
    <mergeCell ref="C47:C48"/>
    <mergeCell ref="E46:E47"/>
    <mergeCell ref="N46:N48"/>
    <mergeCell ref="B61:N61"/>
    <mergeCell ref="C52:C53"/>
    <mergeCell ref="E51:E52"/>
    <mergeCell ref="N51:N53"/>
    <mergeCell ref="C57:C58"/>
    <mergeCell ref="E56:E57"/>
    <mergeCell ref="N56:N58"/>
  </mergeCells>
  <conditionalFormatting sqref="F17:L17 F22:L22 F27:L27 F32:L32 F37:L37 F42:L42 F47:L47 F52:L52 F57:L57 F12:L12">
    <cfRule type="expression" priority="1" dxfId="0" stopIfTrue="1">
      <formula>$E11="X"</formula>
    </cfRule>
  </conditionalFormatting>
  <conditionalFormatting sqref="F16:L16 F21:L21 F26:L26 F31:L31 F36:L36 F41:L41 F46:L46 F51:L51 F56:L56 F11:L11">
    <cfRule type="expression" priority="2" dxfId="0" stopIfTrue="1">
      <formula>$E11="X"</formula>
    </cfRule>
  </conditionalFormatting>
  <printOptions/>
  <pageMargins left="0.7086614173228347" right="0.7086614173228347" top="0.7874015748031497" bottom="1.1811023622047245" header="0.35433070866141736" footer="0.7086614173228347"/>
  <pageSetup horizontalDpi="600" verticalDpi="600" orientation="portrait" paperSize="9" r:id="rId2"/>
  <headerFooter alignWithMargins="0">
    <oddFooter>&amp;L&amp;"Arial,Standard"&amp;8Checkliste Nachhaltigkeit &lt;&gt;&amp;R&amp;8Seite &amp;P von &amp;N</oddFooter>
  </headerFooter>
  <rowBreaks count="1" manualBreakCount="1">
    <brk id="54"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1"/>
  <sheetViews>
    <sheetView showRowColHeaders="0" zoomScale="200" zoomScaleNormal="200" workbookViewId="0" topLeftCell="A1">
      <selection activeCell="A20" sqref="A20"/>
    </sheetView>
  </sheetViews>
  <sheetFormatPr defaultColWidth="11.421875" defaultRowHeight="12.75"/>
  <cols>
    <col min="1" max="1" width="24.140625" style="106" bestFit="1" customWidth="1"/>
    <col min="2" max="6" width="2.7109375" style="105" customWidth="1"/>
    <col min="7" max="16384" width="11.421875" style="105" customWidth="1"/>
  </cols>
  <sheetData>
    <row r="1" spans="1:6" ht="11.25">
      <c r="A1" s="2" t="str">
        <f>'2b - Gesellschaft'!C11</f>
        <v>Bildung</v>
      </c>
      <c r="B1" s="2">
        <f>SUMPRODUCT(('2b - Gesellschaft'!F11:L11="X")*('2b - Gesellschaft'!$F$8:$L$8))</f>
        <v>0</v>
      </c>
      <c r="C1" s="2">
        <f>SUMPRODUCT(('2b - Gesellschaft'!F12:L12="X")*('2b - Gesellschaft'!$F$8:$L$8))</f>
        <v>0</v>
      </c>
      <c r="D1" s="2">
        <v>0</v>
      </c>
      <c r="E1" s="2">
        <f aca="true" t="shared" si="0" ref="E1:E10">IF(B1&gt;=0,IF(B1=0,0,1),-1)</f>
        <v>0</v>
      </c>
      <c r="F1" s="2">
        <f aca="true" t="shared" si="1" ref="F1:F10">IF(C1&gt;=0,IF(C1=0,0,1),-1)</f>
        <v>0</v>
      </c>
    </row>
    <row r="2" spans="1:7" ht="12.75">
      <c r="B2" s="2">
        <f>SUMPRODUCT(('2b - Gesellschaft'!F16:L16="X")*('2b - Gesellschaft'!$F$8:$L$8))</f>
        <v>0</v>
      </c>
      <c r="C2" s="2">
        <f>SUMPRODUCT(('2b - Gesellschaft'!F17:L17="X")*('2b - Gesellschaft'!$F$8:$L$8))</f>
        <v>0</v>
      </c>
      <c r="D2" s="2">
        <v>0</v>
      </c>
      <c r="E2" s="2">
        <f t="shared" si="0"/>
        <v>0</v>
      </c>
      <c r="F2" s="2">
        <f t="shared" si="1"/>
        <v>0</v>
      </c>
      <c r="G2" s="2"/>
    </row>
    <row r="3" spans="1:6" ht="12.75">
      <c r="A3" s="2" t="str">
        <f>'2b - Gesellschaft'!C21</f>
        <v>Integration</v>
      </c>
      <c r="B3" s="2">
        <f>SUMPRODUCT(('2b - Gesellschaft'!F21:L21="X")*('2b - Gesellschaft'!$F$8:$L$8))</f>
        <v>0</v>
      </c>
      <c r="C3" s="2">
        <f>SUMPRODUCT(('2b - Gesellschaft'!F22:L22="X")*('2b - Gesellschaft'!$F$8:$L$8))</f>
        <v>0</v>
      </c>
      <c r="D3" s="2">
        <v>0</v>
      </c>
      <c r="E3" s="2">
        <f t="shared" si="0"/>
        <v>0</v>
      </c>
      <c r="F3" s="2">
        <f t="shared" si="1"/>
        <v>0</v>
      </c>
    </row>
    <row r="4" spans="1:6" ht="12.75">
      <c r="A4" s="2" t="str">
        <f>'2b - Gesellschaft'!C26</f>
        <v>Sozialer Zusammenhalt</v>
      </c>
      <c r="B4" s="2">
        <f>SUMPRODUCT(('2b - Gesellschaft'!F26:L26="X")*('2b - Gesellschaft'!$F$8:$L$8))</f>
        <v>0</v>
      </c>
      <c r="C4" s="2">
        <f>SUMPRODUCT(('2b - Gesellschaft'!F27:L27="X")*('2b - Gesellschaft'!$F$8:$L$8))</f>
        <v>0</v>
      </c>
      <c r="D4" s="2">
        <v>0</v>
      </c>
      <c r="E4" s="2">
        <f t="shared" si="0"/>
        <v>0</v>
      </c>
      <c r="F4" s="2">
        <f t="shared" si="1"/>
        <v>0</v>
      </c>
    </row>
    <row r="5" spans="1:6" ht="12.75">
      <c r="A5" s="2" t="s">
        <v>217</v>
      </c>
      <c r="B5" s="2">
        <f>SUMPRODUCT(('2b - Gesellschaft'!F31:L31="X")*('2b - Gesellschaft'!$F$8:$L$8))</f>
        <v>0</v>
      </c>
      <c r="C5" s="2">
        <f>SUMPRODUCT(('2b - Gesellschaft'!F32:L32="X")*('2b - Gesellschaft'!$F$8:$L$8))</f>
        <v>0</v>
      </c>
      <c r="D5" s="2">
        <v>0</v>
      </c>
      <c r="E5" s="2">
        <f t="shared" si="0"/>
        <v>0</v>
      </c>
      <c r="F5" s="2">
        <f t="shared" si="1"/>
        <v>0</v>
      </c>
    </row>
    <row r="6" spans="1:6" ht="12.75">
      <c r="A6" s="2" t="s">
        <v>185</v>
      </c>
      <c r="B6" s="2">
        <f>SUMPRODUCT(('2b - Gesellschaft'!F36:L36="X")*('2b - Gesellschaft'!$F$8:$L$8))</f>
        <v>0</v>
      </c>
      <c r="C6" s="2">
        <f>SUMPRODUCT(('2b - Gesellschaft'!F37:L37="X")*('2b - Gesellschaft'!$F$8:$L$8))</f>
        <v>0</v>
      </c>
      <c r="D6" s="2">
        <v>0</v>
      </c>
      <c r="E6" s="2">
        <f t="shared" si="0"/>
        <v>0</v>
      </c>
      <c r="F6" s="2">
        <f t="shared" si="1"/>
        <v>0</v>
      </c>
    </row>
    <row r="7" spans="1:6" ht="12.75">
      <c r="A7" s="10" t="s">
        <v>254</v>
      </c>
      <c r="B7" s="2">
        <f>SUMPRODUCT(('2b - Gesellschaft'!F41:L41="X")*('2b - Gesellschaft'!$F$8:$L$8))</f>
        <v>0</v>
      </c>
      <c r="C7" s="2">
        <f>SUMPRODUCT(('2b - Gesellschaft'!F42:L42="X")*('2b - Gesellschaft'!$F$8:$L$8))</f>
        <v>0</v>
      </c>
      <c r="D7" s="2">
        <v>0</v>
      </c>
      <c r="E7" s="2">
        <f t="shared" si="0"/>
        <v>0</v>
      </c>
      <c r="F7" s="2">
        <f t="shared" si="1"/>
        <v>0</v>
      </c>
    </row>
    <row r="8" spans="1:6" ht="12.75">
      <c r="A8" s="2" t="str">
        <f>'2b - Gesellschaft'!C46</f>
        <v>Sicherheit</v>
      </c>
      <c r="B8" s="2">
        <f>SUMPRODUCT(('2b - Gesellschaft'!F46:L46="X")*('2b - Gesellschaft'!$F$8:$L$8))</f>
        <v>0</v>
      </c>
      <c r="C8" s="2">
        <f>SUMPRODUCT(('2b - Gesellschaft'!F47:L47="X")*('2b - Gesellschaft'!$F$8:$L$8))</f>
        <v>0</v>
      </c>
      <c r="D8" s="2">
        <v>0</v>
      </c>
      <c r="E8" s="2">
        <f t="shared" si="0"/>
        <v>0</v>
      </c>
      <c r="F8" s="2">
        <f t="shared" si="1"/>
        <v>0</v>
      </c>
    </row>
    <row r="9" spans="1:6" ht="12.75">
      <c r="A9" s="10" t="s">
        <v>253</v>
      </c>
      <c r="B9" s="2">
        <f>SUMPRODUCT(('2b - Gesellschaft'!F51:L51="X")*('2b - Gesellschaft'!$F$8:$L$8))</f>
        <v>0</v>
      </c>
      <c r="C9" s="2">
        <f>SUMPRODUCT(('2b - Gesellschaft'!F52:L52="X")*('2b - Gesellschaft'!$F$8:$L$8))</f>
        <v>0</v>
      </c>
      <c r="D9" s="2">
        <v>0</v>
      </c>
      <c r="E9" s="2">
        <f t="shared" si="0"/>
        <v>0</v>
      </c>
      <c r="F9" s="2">
        <f t="shared" si="1"/>
        <v>0</v>
      </c>
    </row>
    <row r="10" spans="1:6" ht="12.75">
      <c r="A10" s="2" t="str">
        <f>'2b - Gesellschaft'!C56</f>
        <v>Politische Beteiligung</v>
      </c>
      <c r="B10" s="2">
        <f>SUMPRODUCT(('2b - Gesellschaft'!F56:L56="X")*('2b - Gesellschaft'!$F$8:$L$8))</f>
        <v>0</v>
      </c>
      <c r="C10" s="2">
        <f>SUMPRODUCT(('2b - Gesellschaft'!F57:L57="X")*('2b - Gesellschaft'!$F$8:$L$8))</f>
        <v>0</v>
      </c>
      <c r="D10" s="2">
        <v>0</v>
      </c>
      <c r="E10" s="2">
        <f t="shared" si="0"/>
        <v>0</v>
      </c>
      <c r="F10" s="2">
        <f t="shared" si="1"/>
        <v>0</v>
      </c>
    </row>
    <row r="11" spans="1:6" ht="12.75">
      <c r="A11" s="104"/>
      <c r="B11" s="2"/>
      <c r="C11" s="2"/>
      <c r="D11" s="2"/>
      <c r="E11" s="2"/>
      <c r="F11" s="2"/>
    </row>
    <row r="12" spans="1:6" ht="12.75">
      <c r="A12" s="104" t="str">
        <f>A10</f>
        <v>Politische Beteiligung</v>
      </c>
      <c r="B12" s="2">
        <f>B10</f>
        <v>0</v>
      </c>
      <c r="C12" s="2">
        <f>C10</f>
        <v>0</v>
      </c>
      <c r="D12" s="2"/>
      <c r="E12" s="2"/>
      <c r="F12" s="2"/>
    </row>
    <row r="13" spans="1:6" ht="12.75">
      <c r="A13" s="104" t="str">
        <f>A9</f>
        <v>Kultur</v>
      </c>
      <c r="B13" s="2">
        <f>B9</f>
        <v>0</v>
      </c>
      <c r="C13" s="2">
        <f>C9</f>
        <v>0</v>
      </c>
      <c r="D13" s="2"/>
      <c r="E13" s="2"/>
      <c r="F13" s="2"/>
    </row>
    <row r="14" spans="1:6" ht="12.75">
      <c r="A14" s="104" t="str">
        <f>A8</f>
        <v>Sicherheit</v>
      </c>
      <c r="B14" s="2">
        <f>B8</f>
        <v>0</v>
      </c>
      <c r="C14" s="2">
        <f>C8</f>
        <v>0</v>
      </c>
      <c r="D14" s="2"/>
      <c r="E14" s="2"/>
      <c r="F14" s="2"/>
    </row>
    <row r="15" spans="1:6" ht="12.75">
      <c r="A15" s="104" t="str">
        <f>A7</f>
        <v>Wohnqualität</v>
      </c>
      <c r="B15" s="2">
        <f>B7</f>
        <v>0</v>
      </c>
      <c r="C15" s="2">
        <f>C7</f>
        <v>0</v>
      </c>
      <c r="D15" s="2"/>
      <c r="E15" s="2"/>
      <c r="F15" s="2"/>
    </row>
    <row r="16" spans="1:6" ht="12.75">
      <c r="A16" s="104" t="str">
        <f>A6</f>
        <v>Gesundheit / Wohlbefinden</v>
      </c>
      <c r="B16" s="2">
        <f>B6</f>
        <v>0</v>
      </c>
      <c r="C16" s="2">
        <f>C6</f>
        <v>0</v>
      </c>
      <c r="D16" s="2"/>
      <c r="E16" s="2"/>
      <c r="F16" s="2"/>
    </row>
    <row r="17" spans="1:6" ht="12.75">
      <c r="A17" s="104" t="s">
        <v>119</v>
      </c>
      <c r="B17" s="2">
        <f>B5</f>
        <v>0</v>
      </c>
      <c r="C17" s="2">
        <f>C5</f>
        <v>0</v>
      </c>
      <c r="D17" s="2"/>
      <c r="E17" s="2"/>
      <c r="F17" s="2"/>
    </row>
    <row r="18" spans="1:6" ht="12.75">
      <c r="A18" s="104" t="str">
        <f>A4</f>
        <v>Sozialer Zusammenhalt</v>
      </c>
      <c r="B18" s="2">
        <f>B4</f>
        <v>0</v>
      </c>
      <c r="C18" s="2">
        <f>C4</f>
        <v>0</v>
      </c>
      <c r="D18" s="2"/>
      <c r="E18" s="2"/>
      <c r="F18" s="2"/>
    </row>
    <row r="19" spans="1:6" ht="12.75">
      <c r="A19" s="104" t="str">
        <f>A3</f>
        <v>Integration</v>
      </c>
      <c r="B19" s="2">
        <f>B3</f>
        <v>0</v>
      </c>
      <c r="C19" s="2">
        <f>C3</f>
        <v>0</v>
      </c>
      <c r="D19" s="2"/>
      <c r="E19" s="2"/>
      <c r="F19" s="2"/>
    </row>
    <row r="20" spans="1:6" ht="12.75">
      <c r="A20" s="128" t="s">
        <v>255</v>
      </c>
      <c r="B20" s="2">
        <f>B2</f>
        <v>0</v>
      </c>
      <c r="C20" s="2">
        <f>C2</f>
        <v>0</v>
      </c>
      <c r="D20" s="2"/>
      <c r="E20" s="2"/>
      <c r="F20" s="2"/>
    </row>
    <row r="21" spans="1:6" ht="12.75">
      <c r="A21" s="104" t="str">
        <f>A1</f>
        <v>Bildung</v>
      </c>
      <c r="B21" s="2">
        <f>B1</f>
        <v>0</v>
      </c>
      <c r="C21" s="2">
        <f>C1</f>
        <v>0</v>
      </c>
      <c r="D21" s="2"/>
      <c r="E21" s="2"/>
      <c r="F21" s="2"/>
    </row>
  </sheetData>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2:N9996"/>
  <sheetViews>
    <sheetView showRowColHeaders="0" zoomScale="175" zoomScaleNormal="175" workbookViewId="0" topLeftCell="A1">
      <pane ySplit="9" topLeftCell="A46" activePane="bottomLeft" state="frozen"/>
      <selection pane="topLeft" activeCell="B61" sqref="B61:N61"/>
      <selection pane="bottomLeft" activeCell="I57" sqref="I57"/>
    </sheetView>
  </sheetViews>
  <sheetFormatPr defaultColWidth="11.421875" defaultRowHeight="12.75"/>
  <cols>
    <col min="1" max="1" width="1.7109375" style="10" customWidth="1"/>
    <col min="2" max="2" width="3.140625" style="9" customWidth="1"/>
    <col min="3" max="3" width="30.140625" style="10" customWidth="1"/>
    <col min="4" max="4" width="2.00390625" style="10" customWidth="1"/>
    <col min="5" max="12" width="2.28125" style="10" customWidth="1"/>
    <col min="13" max="13" width="0.85546875" style="10" customWidth="1"/>
    <col min="14" max="14" width="33.7109375" style="10" customWidth="1"/>
    <col min="15" max="16384" width="11.421875" style="10" customWidth="1"/>
  </cols>
  <sheetData>
    <row r="1" ht="9.95" customHeight="1"/>
    <row r="2" s="5" customFormat="1" ht="18" customHeight="1">
      <c r="B2" s="4" t="s">
        <v>130</v>
      </c>
    </row>
    <row r="3" ht="12.75">
      <c r="B3" s="6" t="s">
        <v>131</v>
      </c>
    </row>
    <row r="4" spans="2:14" ht="5.1" customHeight="1">
      <c r="B4" s="15"/>
      <c r="C4" s="11"/>
      <c r="D4" s="11"/>
      <c r="E4" s="11"/>
      <c r="F4" s="11"/>
      <c r="G4" s="11"/>
      <c r="H4" s="11"/>
      <c r="I4" s="11"/>
      <c r="J4" s="11"/>
      <c r="K4" s="11"/>
      <c r="L4" s="11"/>
      <c r="M4" s="11"/>
      <c r="N4" s="11"/>
    </row>
    <row r="5" ht="5.1" customHeight="1"/>
    <row r="6" spans="2:14" ht="12.75">
      <c r="B6" s="9" t="s">
        <v>101</v>
      </c>
      <c r="C6" s="10" t="s">
        <v>102</v>
      </c>
      <c r="E6" s="12" t="s">
        <v>108</v>
      </c>
      <c r="F6" s="161" t="s">
        <v>107</v>
      </c>
      <c r="G6" s="58"/>
      <c r="H6" s="58"/>
      <c r="I6" s="58"/>
      <c r="J6" s="58"/>
      <c r="K6" s="58"/>
      <c r="L6" s="58"/>
      <c r="N6" s="10" t="s">
        <v>103</v>
      </c>
    </row>
    <row r="7" spans="5:13" ht="12.75">
      <c r="E7" s="12" t="s">
        <v>109</v>
      </c>
      <c r="F7" s="63" t="s">
        <v>250</v>
      </c>
      <c r="G7" s="63"/>
      <c r="H7" s="63"/>
      <c r="I7" s="63"/>
      <c r="J7" s="63"/>
      <c r="K7" s="63"/>
      <c r="L7" s="63"/>
      <c r="M7" s="51"/>
    </row>
    <row r="8" spans="6:13" ht="12.75">
      <c r="F8" s="23">
        <v>-3</v>
      </c>
      <c r="G8" s="23">
        <v>-2</v>
      </c>
      <c r="H8" s="23">
        <v>-1</v>
      </c>
      <c r="I8" s="23">
        <v>0</v>
      </c>
      <c r="J8" s="23">
        <v>1</v>
      </c>
      <c r="K8" s="23">
        <v>2</v>
      </c>
      <c r="L8" s="23">
        <v>3</v>
      </c>
      <c r="M8" s="23"/>
    </row>
    <row r="9" spans="2:14" ht="5.1" customHeight="1">
      <c r="B9" s="15"/>
      <c r="C9" s="11"/>
      <c r="D9" s="11"/>
      <c r="E9" s="11"/>
      <c r="F9" s="11"/>
      <c r="G9" s="11"/>
      <c r="H9" s="11"/>
      <c r="I9" s="11"/>
      <c r="J9" s="11"/>
      <c r="K9" s="11"/>
      <c r="L9" s="11"/>
      <c r="M9" s="11"/>
      <c r="N9" s="11"/>
    </row>
    <row r="10" ht="5.1" customHeight="1">
      <c r="M10" s="99"/>
    </row>
    <row r="11" spans="2:14" ht="11.25" customHeight="1">
      <c r="B11" s="9" t="s">
        <v>105</v>
      </c>
      <c r="C11" s="10" t="s">
        <v>245</v>
      </c>
      <c r="E11" s="201"/>
      <c r="F11" s="59"/>
      <c r="G11" s="59"/>
      <c r="H11" s="59"/>
      <c r="I11" s="59"/>
      <c r="J11" s="59"/>
      <c r="K11" s="59"/>
      <c r="L11" s="60"/>
      <c r="M11" s="100"/>
      <c r="N11" s="184"/>
    </row>
    <row r="12" spans="3:14" ht="12.75">
      <c r="C12" s="3" t="s">
        <v>132</v>
      </c>
      <c r="E12" s="202"/>
      <c r="F12" s="61"/>
      <c r="G12" s="61"/>
      <c r="H12" s="61"/>
      <c r="I12" s="61"/>
      <c r="J12" s="61"/>
      <c r="K12" s="61"/>
      <c r="L12" s="62"/>
      <c r="M12" s="89"/>
      <c r="N12" s="203"/>
    </row>
    <row r="13" spans="3:14" ht="56.25" customHeight="1">
      <c r="C13" s="138" t="s">
        <v>277</v>
      </c>
      <c r="N13" s="186"/>
    </row>
    <row r="14" spans="2:14" ht="5.1" customHeight="1">
      <c r="B14" s="15"/>
      <c r="C14" s="11"/>
      <c r="D14" s="11"/>
      <c r="E14" s="11"/>
      <c r="F14" s="11"/>
      <c r="G14" s="11"/>
      <c r="H14" s="11"/>
      <c r="I14" s="11"/>
      <c r="J14" s="11"/>
      <c r="K14" s="11"/>
      <c r="L14" s="11"/>
      <c r="M14" s="11"/>
      <c r="N14" s="11"/>
    </row>
    <row r="15" ht="5.1" customHeight="1">
      <c r="M15" s="31"/>
    </row>
    <row r="16" spans="2:14" ht="12.75">
      <c r="B16" s="9" t="s">
        <v>80</v>
      </c>
      <c r="C16" s="10" t="s">
        <v>133</v>
      </c>
      <c r="E16" s="201"/>
      <c r="F16" s="59"/>
      <c r="G16" s="59"/>
      <c r="H16" s="59"/>
      <c r="I16" s="59"/>
      <c r="J16" s="59"/>
      <c r="K16" s="59"/>
      <c r="L16" s="60"/>
      <c r="M16" s="100"/>
      <c r="N16" s="184"/>
    </row>
    <row r="17" spans="3:14" ht="12.75">
      <c r="C17" s="204" t="s">
        <v>134</v>
      </c>
      <c r="E17" s="202"/>
      <c r="F17" s="61"/>
      <c r="G17" s="61"/>
      <c r="H17" s="61"/>
      <c r="I17" s="61"/>
      <c r="J17" s="61"/>
      <c r="K17" s="61"/>
      <c r="L17" s="62"/>
      <c r="M17" s="89"/>
      <c r="N17" s="203"/>
    </row>
    <row r="18" spans="3:14" ht="11.25" customHeight="1">
      <c r="C18" s="204"/>
      <c r="N18" s="186"/>
    </row>
    <row r="19" spans="2:14" ht="5.1" customHeight="1">
      <c r="B19" s="15"/>
      <c r="C19" s="11"/>
      <c r="D19" s="11"/>
      <c r="E19" s="11"/>
      <c r="F19" s="11"/>
      <c r="G19" s="11"/>
      <c r="H19" s="11"/>
      <c r="I19" s="11"/>
      <c r="J19" s="11"/>
      <c r="K19" s="11"/>
      <c r="L19" s="11"/>
      <c r="M19" s="11"/>
      <c r="N19" s="11"/>
    </row>
    <row r="20" ht="5.1" customHeight="1">
      <c r="M20" s="31"/>
    </row>
    <row r="21" spans="2:14" ht="11.25" customHeight="1">
      <c r="B21" s="9" t="s">
        <v>82</v>
      </c>
      <c r="C21" s="10" t="s">
        <v>135</v>
      </c>
      <c r="E21" s="201"/>
      <c r="F21" s="59"/>
      <c r="G21" s="59"/>
      <c r="H21" s="59"/>
      <c r="I21" s="59"/>
      <c r="J21" s="59"/>
      <c r="K21" s="59"/>
      <c r="L21" s="60"/>
      <c r="M21" s="100"/>
      <c r="N21" s="184"/>
    </row>
    <row r="22" spans="3:14" ht="12.75">
      <c r="C22" s="204" t="s">
        <v>136</v>
      </c>
      <c r="E22" s="205"/>
      <c r="F22" s="61"/>
      <c r="G22" s="61"/>
      <c r="H22" s="61"/>
      <c r="I22" s="61"/>
      <c r="J22" s="61"/>
      <c r="K22" s="61"/>
      <c r="L22" s="62"/>
      <c r="M22" s="89"/>
      <c r="N22" s="203"/>
    </row>
    <row r="23" spans="3:14" ht="22.5" customHeight="1">
      <c r="C23" s="204"/>
      <c r="N23" s="186"/>
    </row>
    <row r="24" spans="2:14" ht="5.1" customHeight="1">
      <c r="B24" s="15"/>
      <c r="C24" s="11"/>
      <c r="D24" s="11"/>
      <c r="E24" s="11"/>
      <c r="F24" s="11"/>
      <c r="G24" s="11"/>
      <c r="H24" s="11"/>
      <c r="I24" s="11"/>
      <c r="J24" s="11"/>
      <c r="K24" s="11"/>
      <c r="L24" s="11"/>
      <c r="M24" s="11"/>
      <c r="N24" s="11"/>
    </row>
    <row r="25" ht="5.1" customHeight="1">
      <c r="M25" s="31"/>
    </row>
    <row r="26" spans="2:14" ht="11.25" customHeight="1">
      <c r="B26" s="9" t="s">
        <v>84</v>
      </c>
      <c r="C26" s="10" t="s">
        <v>137</v>
      </c>
      <c r="E26" s="201"/>
      <c r="F26" s="59"/>
      <c r="G26" s="59"/>
      <c r="H26" s="59"/>
      <c r="I26" s="59"/>
      <c r="J26" s="59"/>
      <c r="K26" s="59"/>
      <c r="L26" s="60"/>
      <c r="M26" s="100"/>
      <c r="N26" s="184"/>
    </row>
    <row r="27" spans="3:14" ht="12.75">
      <c r="C27" s="204" t="s">
        <v>138</v>
      </c>
      <c r="E27" s="205"/>
      <c r="F27" s="61"/>
      <c r="G27" s="61"/>
      <c r="H27" s="61"/>
      <c r="I27" s="61"/>
      <c r="J27" s="61"/>
      <c r="K27" s="61"/>
      <c r="L27" s="62"/>
      <c r="M27" s="89"/>
      <c r="N27" s="203"/>
    </row>
    <row r="28" spans="3:14" ht="11.25" customHeight="1">
      <c r="C28" s="204"/>
      <c r="N28" s="186"/>
    </row>
    <row r="29" spans="2:14" ht="5.1" customHeight="1">
      <c r="B29" s="15"/>
      <c r="C29" s="11"/>
      <c r="D29" s="11"/>
      <c r="E29" s="11"/>
      <c r="F29" s="11"/>
      <c r="G29" s="11"/>
      <c r="H29" s="11"/>
      <c r="I29" s="11"/>
      <c r="J29" s="11"/>
      <c r="K29" s="11"/>
      <c r="L29" s="11"/>
      <c r="M29" s="11"/>
      <c r="N29" s="11"/>
    </row>
    <row r="30" ht="5.1" customHeight="1">
      <c r="M30" s="31"/>
    </row>
    <row r="31" spans="2:14" ht="11.25" customHeight="1">
      <c r="B31" s="9" t="s">
        <v>85</v>
      </c>
      <c r="C31" s="10" t="s">
        <v>247</v>
      </c>
      <c r="E31" s="201"/>
      <c r="F31" s="59"/>
      <c r="G31" s="59"/>
      <c r="H31" s="59"/>
      <c r="I31" s="59"/>
      <c r="J31" s="59"/>
      <c r="K31" s="59"/>
      <c r="L31" s="60"/>
      <c r="M31" s="100"/>
      <c r="N31" s="184"/>
    </row>
    <row r="32" spans="3:14" ht="12.75">
      <c r="C32" s="3" t="s">
        <v>246</v>
      </c>
      <c r="E32" s="205"/>
      <c r="F32" s="61"/>
      <c r="G32" s="61"/>
      <c r="H32" s="61"/>
      <c r="I32" s="61"/>
      <c r="J32" s="61"/>
      <c r="K32" s="61"/>
      <c r="L32" s="62"/>
      <c r="M32" s="89"/>
      <c r="N32" s="203"/>
    </row>
    <row r="33" spans="3:14" ht="45" customHeight="1">
      <c r="C33" s="16" t="s">
        <v>139</v>
      </c>
      <c r="N33" s="186"/>
    </row>
    <row r="34" spans="2:14" ht="5.1" customHeight="1">
      <c r="B34" s="15"/>
      <c r="C34" s="11"/>
      <c r="D34" s="11"/>
      <c r="E34" s="11"/>
      <c r="F34" s="11"/>
      <c r="G34" s="11"/>
      <c r="H34" s="11"/>
      <c r="I34" s="11"/>
      <c r="J34" s="11"/>
      <c r="K34" s="11"/>
      <c r="L34" s="11"/>
      <c r="M34" s="11"/>
      <c r="N34" s="11"/>
    </row>
    <row r="35" ht="5.1" customHeight="1">
      <c r="M35" s="31"/>
    </row>
    <row r="36" spans="2:14" ht="11.25" customHeight="1">
      <c r="B36" s="9" t="s">
        <v>87</v>
      </c>
      <c r="C36" s="10" t="s">
        <v>140</v>
      </c>
      <c r="E36" s="201"/>
      <c r="F36" s="59"/>
      <c r="G36" s="59"/>
      <c r="H36" s="59"/>
      <c r="I36" s="59"/>
      <c r="J36" s="59"/>
      <c r="K36" s="59"/>
      <c r="L36" s="60"/>
      <c r="M36" s="100"/>
      <c r="N36" s="184"/>
    </row>
    <row r="37" spans="3:14" ht="12.75">
      <c r="C37" s="204" t="s">
        <v>141</v>
      </c>
      <c r="E37" s="205"/>
      <c r="F37" s="61"/>
      <c r="G37" s="61"/>
      <c r="H37" s="61"/>
      <c r="I37" s="61"/>
      <c r="J37" s="61"/>
      <c r="K37" s="61"/>
      <c r="L37" s="62"/>
      <c r="M37" s="89"/>
      <c r="N37" s="203"/>
    </row>
    <row r="38" spans="3:14" ht="22.5" customHeight="1">
      <c r="C38" s="204"/>
      <c r="N38" s="186"/>
    </row>
    <row r="39" spans="2:14" ht="5.1" customHeight="1">
      <c r="B39" s="15"/>
      <c r="C39" s="11"/>
      <c r="D39" s="11"/>
      <c r="E39" s="11"/>
      <c r="F39" s="11"/>
      <c r="G39" s="11"/>
      <c r="H39" s="11"/>
      <c r="I39" s="11"/>
      <c r="J39" s="11"/>
      <c r="K39" s="11"/>
      <c r="L39" s="11"/>
      <c r="M39" s="11"/>
      <c r="N39" s="11"/>
    </row>
    <row r="40" ht="5.1" customHeight="1">
      <c r="M40" s="31"/>
    </row>
    <row r="41" spans="2:14" ht="11.25" customHeight="1">
      <c r="B41" s="9" t="s">
        <v>90</v>
      </c>
      <c r="C41" s="10" t="s">
        <v>142</v>
      </c>
      <c r="E41" s="201"/>
      <c r="F41" s="59"/>
      <c r="G41" s="59"/>
      <c r="H41" s="59"/>
      <c r="I41" s="59"/>
      <c r="J41" s="59"/>
      <c r="K41" s="59"/>
      <c r="L41" s="60"/>
      <c r="M41" s="100"/>
      <c r="N41" s="184"/>
    </row>
    <row r="42" spans="3:14" ht="12.75">
      <c r="C42" s="204" t="s">
        <v>143</v>
      </c>
      <c r="E42" s="205"/>
      <c r="F42" s="61"/>
      <c r="G42" s="61"/>
      <c r="H42" s="61"/>
      <c r="I42" s="61"/>
      <c r="J42" s="61"/>
      <c r="K42" s="61"/>
      <c r="L42" s="62"/>
      <c r="M42" s="89"/>
      <c r="N42" s="203"/>
    </row>
    <row r="43" spans="3:14" ht="22.5" customHeight="1">
      <c r="C43" s="204"/>
      <c r="N43" s="186"/>
    </row>
    <row r="44" spans="2:14" ht="5.1" customHeight="1">
      <c r="B44" s="15"/>
      <c r="C44" s="11"/>
      <c r="D44" s="11"/>
      <c r="E44" s="11"/>
      <c r="F44" s="11"/>
      <c r="G44" s="11"/>
      <c r="H44" s="11"/>
      <c r="I44" s="11"/>
      <c r="J44" s="11"/>
      <c r="K44" s="11"/>
      <c r="L44" s="11"/>
      <c r="M44" s="11"/>
      <c r="N44" s="11"/>
    </row>
    <row r="45" ht="5.1" customHeight="1">
      <c r="M45" s="31"/>
    </row>
    <row r="46" spans="2:14" ht="11.25" customHeight="1">
      <c r="B46" s="9" t="s">
        <v>92</v>
      </c>
      <c r="C46" s="10" t="s">
        <v>144</v>
      </c>
      <c r="E46" s="201"/>
      <c r="F46" s="59"/>
      <c r="G46" s="59"/>
      <c r="H46" s="59"/>
      <c r="I46" s="59"/>
      <c r="J46" s="59"/>
      <c r="K46" s="59"/>
      <c r="L46" s="60"/>
      <c r="M46" s="100"/>
      <c r="N46" s="184"/>
    </row>
    <row r="47" spans="3:14" ht="12.75">
      <c r="C47" s="200" t="s">
        <v>278</v>
      </c>
      <c r="E47" s="205"/>
      <c r="F47" s="61"/>
      <c r="G47" s="61"/>
      <c r="H47" s="61"/>
      <c r="I47" s="61"/>
      <c r="J47" s="61"/>
      <c r="K47" s="61"/>
      <c r="L47" s="62"/>
      <c r="M47" s="89"/>
      <c r="N47" s="203"/>
    </row>
    <row r="48" spans="3:14" ht="33.75" customHeight="1">
      <c r="C48" s="204"/>
      <c r="N48" s="186"/>
    </row>
    <row r="49" spans="2:14" ht="5.1" customHeight="1">
      <c r="B49" s="15"/>
      <c r="C49" s="11"/>
      <c r="D49" s="11"/>
      <c r="E49" s="11"/>
      <c r="F49" s="11"/>
      <c r="G49" s="11"/>
      <c r="H49" s="11"/>
      <c r="I49" s="11"/>
      <c r="J49" s="11"/>
      <c r="K49" s="11"/>
      <c r="L49" s="11"/>
      <c r="M49" s="11"/>
      <c r="N49" s="11"/>
    </row>
    <row r="50" ht="5.1" customHeight="1">
      <c r="M50" s="31"/>
    </row>
    <row r="51" spans="2:14" ht="11.25" customHeight="1">
      <c r="B51" s="9" t="s">
        <v>94</v>
      </c>
      <c r="C51" s="10" t="s">
        <v>145</v>
      </c>
      <c r="E51" s="201"/>
      <c r="F51" s="59"/>
      <c r="G51" s="59"/>
      <c r="H51" s="59"/>
      <c r="I51" s="59"/>
      <c r="J51" s="59"/>
      <c r="K51" s="59"/>
      <c r="L51" s="60"/>
      <c r="M51" s="100"/>
      <c r="N51" s="184"/>
    </row>
    <row r="52" spans="3:14" ht="12.75">
      <c r="C52" s="200" t="s">
        <v>279</v>
      </c>
      <c r="E52" s="205"/>
      <c r="F52" s="61"/>
      <c r="G52" s="61"/>
      <c r="H52" s="61"/>
      <c r="I52" s="61"/>
      <c r="J52" s="61"/>
      <c r="K52" s="61"/>
      <c r="L52" s="62"/>
      <c r="M52" s="89"/>
      <c r="N52" s="203"/>
    </row>
    <row r="53" spans="3:14" ht="56.25" customHeight="1">
      <c r="C53" s="204"/>
      <c r="N53" s="186"/>
    </row>
    <row r="54" spans="2:14" ht="5.1" customHeight="1">
      <c r="B54" s="15"/>
      <c r="C54" s="11"/>
      <c r="D54" s="11"/>
      <c r="E54" s="11"/>
      <c r="F54" s="11"/>
      <c r="G54" s="11"/>
      <c r="H54" s="11"/>
      <c r="I54" s="11"/>
      <c r="J54" s="11"/>
      <c r="K54" s="11"/>
      <c r="L54" s="11"/>
      <c r="M54" s="11"/>
      <c r="N54" s="11"/>
    </row>
    <row r="55" ht="5.1" customHeight="1">
      <c r="M55" s="31"/>
    </row>
    <row r="56" spans="2:14" ht="11.25" customHeight="1">
      <c r="B56" s="9" t="s">
        <v>104</v>
      </c>
      <c r="C56" s="10" t="s">
        <v>146</v>
      </c>
      <c r="E56" s="201"/>
      <c r="F56" s="59"/>
      <c r="G56" s="59"/>
      <c r="H56" s="59"/>
      <c r="I56" s="59"/>
      <c r="J56" s="59"/>
      <c r="K56" s="59"/>
      <c r="L56" s="60"/>
      <c r="M56" s="100"/>
      <c r="N56" s="184"/>
    </row>
    <row r="57" spans="3:14" ht="12.75">
      <c r="C57" s="200" t="s">
        <v>280</v>
      </c>
      <c r="E57" s="205"/>
      <c r="F57" s="61"/>
      <c r="G57" s="61"/>
      <c r="H57" s="61"/>
      <c r="I57" s="61"/>
      <c r="J57" s="61"/>
      <c r="K57" s="61"/>
      <c r="L57" s="62"/>
      <c r="M57" s="89"/>
      <c r="N57" s="203"/>
    </row>
    <row r="58" spans="3:14" ht="45" customHeight="1">
      <c r="C58" s="204"/>
      <c r="N58" s="186"/>
    </row>
    <row r="60" ht="12.75">
      <c r="B60" s="21" t="s">
        <v>147</v>
      </c>
    </row>
    <row r="61" spans="2:14" ht="22.5" customHeight="1">
      <c r="B61" s="187"/>
      <c r="C61" s="188"/>
      <c r="D61" s="188"/>
      <c r="E61" s="188"/>
      <c r="F61" s="188"/>
      <c r="G61" s="188"/>
      <c r="H61" s="188"/>
      <c r="I61" s="188"/>
      <c r="J61" s="188"/>
      <c r="K61" s="188"/>
      <c r="L61" s="188"/>
      <c r="M61" s="188"/>
      <c r="N61" s="189"/>
    </row>
    <row r="63" spans="2:7" ht="12.75">
      <c r="B63" s="118"/>
      <c r="C63" s="99"/>
      <c r="D63" s="99"/>
      <c r="E63" s="99"/>
      <c r="F63" s="99"/>
      <c r="G63" s="131"/>
    </row>
    <row r="64" spans="2:7" ht="12.75">
      <c r="B64" s="121"/>
      <c r="C64" s="31"/>
      <c r="D64" s="31"/>
      <c r="E64" s="31"/>
      <c r="F64" s="31"/>
      <c r="G64" s="123"/>
    </row>
    <row r="65" spans="2:7" ht="12.75">
      <c r="B65" s="121"/>
      <c r="C65" s="31"/>
      <c r="D65" s="31"/>
      <c r="E65" s="31"/>
      <c r="F65" s="31"/>
      <c r="G65" s="123"/>
    </row>
    <row r="66" spans="2:7" ht="12.75">
      <c r="B66" s="121"/>
      <c r="C66" s="31"/>
      <c r="D66" s="31"/>
      <c r="E66" s="31"/>
      <c r="F66" s="31"/>
      <c r="G66" s="123"/>
    </row>
    <row r="67" spans="2:7" ht="12.75">
      <c r="B67" s="121"/>
      <c r="C67" s="31"/>
      <c r="D67" s="31"/>
      <c r="E67" s="31"/>
      <c r="F67" s="31"/>
      <c r="G67" s="123"/>
    </row>
    <row r="68" spans="2:7" ht="12.75">
      <c r="B68" s="121"/>
      <c r="C68" s="31"/>
      <c r="D68" s="31"/>
      <c r="E68" s="31"/>
      <c r="F68" s="31"/>
      <c r="G68" s="123"/>
    </row>
    <row r="69" spans="2:7" ht="12.75">
      <c r="B69" s="121"/>
      <c r="C69" s="31"/>
      <c r="D69" s="31"/>
      <c r="E69" s="31"/>
      <c r="F69" s="31"/>
      <c r="G69" s="123"/>
    </row>
    <row r="70" spans="2:7" ht="12.75">
      <c r="B70" s="121"/>
      <c r="C70" s="31"/>
      <c r="D70" s="31"/>
      <c r="E70" s="31"/>
      <c r="F70" s="31"/>
      <c r="G70" s="123"/>
    </row>
    <row r="71" spans="2:7" ht="12.75">
      <c r="B71" s="121"/>
      <c r="C71" s="31"/>
      <c r="D71" s="31"/>
      <c r="E71" s="31"/>
      <c r="F71" s="31"/>
      <c r="G71" s="123"/>
    </row>
    <row r="72" spans="2:7" ht="12.75">
      <c r="B72" s="121"/>
      <c r="C72" s="31"/>
      <c r="D72" s="31"/>
      <c r="E72" s="31"/>
      <c r="F72" s="31"/>
      <c r="G72" s="123"/>
    </row>
    <row r="73" spans="2:7" ht="12.75">
      <c r="B73" s="121"/>
      <c r="C73" s="31"/>
      <c r="D73" s="31"/>
      <c r="E73" s="31"/>
      <c r="F73" s="31"/>
      <c r="G73" s="123"/>
    </row>
    <row r="74" spans="2:7" ht="12.75">
      <c r="B74" s="121"/>
      <c r="C74" s="31"/>
      <c r="D74" s="31"/>
      <c r="E74" s="31"/>
      <c r="F74" s="31"/>
      <c r="G74" s="123"/>
    </row>
    <row r="75" spans="2:7" ht="12.75">
      <c r="B75" s="121"/>
      <c r="C75" s="31"/>
      <c r="D75" s="31"/>
      <c r="E75" s="31"/>
      <c r="F75" s="31"/>
      <c r="G75" s="123"/>
    </row>
    <row r="76" spans="2:7" ht="12.75">
      <c r="B76" s="121"/>
      <c r="C76" s="31"/>
      <c r="D76" s="31"/>
      <c r="E76" s="31"/>
      <c r="F76" s="31"/>
      <c r="G76" s="123"/>
    </row>
    <row r="77" spans="2:7" ht="12.75">
      <c r="B77" s="121"/>
      <c r="C77" s="31"/>
      <c r="D77" s="31"/>
      <c r="E77" s="31"/>
      <c r="F77" s="31"/>
      <c r="G77" s="123"/>
    </row>
    <row r="78" spans="2:7" ht="12.75">
      <c r="B78" s="121"/>
      <c r="C78" s="31"/>
      <c r="D78" s="31"/>
      <c r="E78" s="31"/>
      <c r="F78" s="31"/>
      <c r="G78" s="123"/>
    </row>
    <row r="79" spans="2:7" ht="12.75">
      <c r="B79" s="124"/>
      <c r="C79" s="11"/>
      <c r="D79" s="11"/>
      <c r="E79" s="11"/>
      <c r="F79" s="11"/>
      <c r="G79" s="125"/>
    </row>
    <row r="995" ht="12.75">
      <c r="N995" s="136"/>
    </row>
    <row r="996" ht="12.75">
      <c r="N996" s="3"/>
    </row>
    <row r="1000" ht="12.75">
      <c r="N1000" s="164"/>
    </row>
    <row r="9996" ht="12.75">
      <c r="N9996" s="3"/>
    </row>
  </sheetData>
  <sheetProtection password="CF01" sheet="1" objects="1" scenarios="1"/>
  <mergeCells count="29">
    <mergeCell ref="N26:N28"/>
    <mergeCell ref="E11:E12"/>
    <mergeCell ref="N11:N13"/>
    <mergeCell ref="C17:C18"/>
    <mergeCell ref="E16:E17"/>
    <mergeCell ref="N16:N18"/>
    <mergeCell ref="C22:C23"/>
    <mergeCell ref="E21:E22"/>
    <mergeCell ref="N21:N23"/>
    <mergeCell ref="C27:C28"/>
    <mergeCell ref="E26:E27"/>
    <mergeCell ref="E31:E32"/>
    <mergeCell ref="N31:N33"/>
    <mergeCell ref="C37:C38"/>
    <mergeCell ref="E36:E37"/>
    <mergeCell ref="N36:N38"/>
    <mergeCell ref="C42:C43"/>
    <mergeCell ref="E41:E42"/>
    <mergeCell ref="N41:N43"/>
    <mergeCell ref="C47:C48"/>
    <mergeCell ref="E46:E47"/>
    <mergeCell ref="N46:N48"/>
    <mergeCell ref="B61:N61"/>
    <mergeCell ref="C52:C53"/>
    <mergeCell ref="E51:E52"/>
    <mergeCell ref="N51:N53"/>
    <mergeCell ref="C57:C58"/>
    <mergeCell ref="E56:E57"/>
    <mergeCell ref="N56:N58"/>
  </mergeCells>
  <conditionalFormatting sqref="F17:L17 F22:L22 F27:L27 F32:L32 F37:L37 F42:L42 F47:L47 F52:L52 F57:L57 F12:L12">
    <cfRule type="expression" priority="1" dxfId="0" stopIfTrue="1">
      <formula>$E11="X"</formula>
    </cfRule>
  </conditionalFormatting>
  <conditionalFormatting sqref="F16:L16 F21:L21 F26:L26 F31:L31 F36:L36 F41:L41 F46:L46 F51:L51 F56:L56 F11:L11">
    <cfRule type="expression" priority="2" dxfId="0" stopIfTrue="1">
      <formula>$E11="X"</formula>
    </cfRule>
  </conditionalFormatting>
  <printOptions/>
  <pageMargins left="0.7086614173228347" right="0.7086614173228347" top="0.7874015748031497" bottom="1.1811023622047245" header="0.35433070866141736" footer="0.7086614173228347"/>
  <pageSetup horizontalDpi="600" verticalDpi="600" orientation="portrait" paperSize="9" r:id="rId2"/>
  <headerFooter alignWithMargins="0">
    <oddFooter>&amp;L&amp;"Arial,Standard"&amp;8Checkliste Nachhaltigkeit &lt;&gt;&amp;R&amp;8Seite &amp;P von &amp;N</oddFooter>
  </headerFooter>
  <rowBreaks count="1" manualBreakCount="1">
    <brk id="59"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F21"/>
  <sheetViews>
    <sheetView showRowColHeaders="0" zoomScale="200" zoomScaleNormal="200" workbookViewId="0" topLeftCell="A1">
      <selection activeCell="A17" sqref="A17"/>
    </sheetView>
  </sheetViews>
  <sheetFormatPr defaultColWidth="11.421875" defaultRowHeight="12.75"/>
  <cols>
    <col min="1" max="1" width="24.140625" style="106" bestFit="1" customWidth="1"/>
    <col min="2" max="6" width="2.7109375" style="105" customWidth="1"/>
    <col min="7" max="16384" width="11.421875" style="105" customWidth="1"/>
  </cols>
  <sheetData>
    <row r="1" spans="1:6" ht="11.25">
      <c r="A1" s="2"/>
      <c r="B1" s="2">
        <f>SUMPRODUCT(('2c - Umwelt'!F11:L11="X")*('2c - Umwelt'!$F$8:$L$8))</f>
        <v>0</v>
      </c>
      <c r="C1" s="2">
        <f>SUMPRODUCT(('2c - Umwelt'!F12:L12="X")*('2c - Umwelt'!$F$8:$L$8))</f>
        <v>0</v>
      </c>
      <c r="D1" s="2">
        <v>0</v>
      </c>
      <c r="E1" s="2">
        <f aca="true" t="shared" si="0" ref="E1:E10">IF(B1&gt;=0,IF(B1=0,0,1),-1)</f>
        <v>0</v>
      </c>
      <c r="F1" s="2">
        <f aca="true" t="shared" si="1" ref="F1:F10">IF(C1&gt;=0,IF(C1=0,0,1),-1)</f>
        <v>0</v>
      </c>
    </row>
    <row r="2" spans="1:6" ht="12.75">
      <c r="A2" s="2" t="str">
        <f>'2c - Umwelt'!C16</f>
        <v>Bodenqualität</v>
      </c>
      <c r="B2" s="2">
        <f>SUMPRODUCT(('2c - Umwelt'!F16:L16="X")*('2c - Umwelt'!$F$8:$L$8))</f>
        <v>0</v>
      </c>
      <c r="C2" s="2">
        <f>SUMPRODUCT(('2c - Umwelt'!F17:L17="X")*('2c - Umwelt'!$F$8:$L$8))</f>
        <v>0</v>
      </c>
      <c r="D2" s="2">
        <v>0</v>
      </c>
      <c r="E2" s="2">
        <f t="shared" si="0"/>
        <v>0</v>
      </c>
      <c r="F2" s="2">
        <f t="shared" si="1"/>
        <v>0</v>
      </c>
    </row>
    <row r="3" spans="1:6" ht="12.75">
      <c r="A3" s="2" t="str">
        <f>'2c - Umwelt'!C21</f>
        <v>Wasserqualität</v>
      </c>
      <c r="B3" s="2">
        <f>SUMPRODUCT(('2c - Umwelt'!F21:L21="X")*('2c - Umwelt'!$F$8:$L$8))</f>
        <v>0</v>
      </c>
      <c r="C3" s="2">
        <f>SUMPRODUCT(('2c - Umwelt'!F22:L22="X")*('2c - Umwelt'!$F$8:$L$8))</f>
        <v>0</v>
      </c>
      <c r="D3" s="2">
        <v>0</v>
      </c>
      <c r="E3" s="2">
        <f t="shared" si="0"/>
        <v>0</v>
      </c>
      <c r="F3" s="2">
        <f t="shared" si="1"/>
        <v>0</v>
      </c>
    </row>
    <row r="4" spans="1:6" ht="12.75">
      <c r="A4" s="2" t="str">
        <f>'2c - Umwelt'!C26</f>
        <v>Luftqualität</v>
      </c>
      <c r="B4" s="2">
        <f>SUMPRODUCT(('2c - Umwelt'!F26:L26="X")*('2c - Umwelt'!$F$8:$L$8))</f>
        <v>0</v>
      </c>
      <c r="C4" s="2">
        <f>SUMPRODUCT(('2c - Umwelt'!F27:L27="X")*('2c - Umwelt'!$F$8:$L$8))</f>
        <v>0</v>
      </c>
      <c r="D4" s="2">
        <v>0</v>
      </c>
      <c r="E4" s="2">
        <f t="shared" si="0"/>
        <v>0</v>
      </c>
      <c r="F4" s="2">
        <f t="shared" si="1"/>
        <v>0</v>
      </c>
    </row>
    <row r="5" spans="1:6" ht="12.75">
      <c r="B5" s="2">
        <f>SUMPRODUCT(('2c - Umwelt'!F31:L31="X")*('2c - Umwelt'!$F$8:$L$8))</f>
        <v>0</v>
      </c>
      <c r="C5" s="2">
        <f>SUMPRODUCT(('2c - Umwelt'!F32:L32="X")*('2c - Umwelt'!$F$8:$L$8))</f>
        <v>0</v>
      </c>
      <c r="D5" s="2">
        <v>0</v>
      </c>
      <c r="E5" s="2">
        <f t="shared" si="0"/>
        <v>0</v>
      </c>
      <c r="F5" s="2">
        <f t="shared" si="1"/>
        <v>0</v>
      </c>
    </row>
    <row r="6" spans="1:6" ht="12.75">
      <c r="A6" s="2" t="str">
        <f>'2c - Umwelt'!C36</f>
        <v>Landschaft</v>
      </c>
      <c r="B6" s="2">
        <f>SUMPRODUCT(('2c - Umwelt'!F36:L36="X")*('2c - Umwelt'!$F$8:$L$8))</f>
        <v>0</v>
      </c>
      <c r="C6" s="2">
        <f>SUMPRODUCT(('2c - Umwelt'!F37:L37="X")*('2c - Umwelt'!$F$8:$L$8))</f>
        <v>0</v>
      </c>
      <c r="D6" s="2">
        <v>0</v>
      </c>
      <c r="E6" s="2">
        <f t="shared" si="0"/>
        <v>0</v>
      </c>
      <c r="F6" s="2">
        <f t="shared" si="1"/>
        <v>0</v>
      </c>
    </row>
    <row r="7" spans="1:6" ht="12.75">
      <c r="B7" s="2">
        <f>SUMPRODUCT(('2c - Umwelt'!F41:L41="X")*('2c - Umwelt'!$F$8:$L$8))</f>
        <v>0</v>
      </c>
      <c r="C7" s="2">
        <f>SUMPRODUCT(('2c - Umwelt'!F42:L42="X")*('2c - Umwelt'!$F$8:$L$8))</f>
        <v>0</v>
      </c>
      <c r="D7" s="2">
        <v>0</v>
      </c>
      <c r="E7" s="2">
        <f t="shared" si="0"/>
        <v>0</v>
      </c>
      <c r="F7" s="2">
        <f t="shared" si="1"/>
        <v>0</v>
      </c>
    </row>
    <row r="8" spans="1:6" ht="12.75">
      <c r="A8" s="2" t="s">
        <v>187</v>
      </c>
      <c r="B8" s="2">
        <f>SUMPRODUCT(('2c - Umwelt'!F46:L46="X")*('2c - Umwelt'!$F$8:$L$8))</f>
        <v>0</v>
      </c>
      <c r="C8" s="2">
        <f>SUMPRODUCT(('2c - Umwelt'!F47:L47="X")*('2c - Umwelt'!$F$8:$L$8))</f>
        <v>0</v>
      </c>
      <c r="D8" s="2">
        <v>0</v>
      </c>
      <c r="E8" s="2">
        <f t="shared" si="0"/>
        <v>0</v>
      </c>
      <c r="F8" s="2">
        <f t="shared" si="1"/>
        <v>0</v>
      </c>
    </row>
    <row r="9" spans="1:6" ht="12.75">
      <c r="A9" s="2" t="str">
        <f>'2c - Umwelt'!C51</f>
        <v>Verkehr</v>
      </c>
      <c r="B9" s="2">
        <f>SUMPRODUCT(('2c - Umwelt'!F51:L51="X")*('2c - Umwelt'!$F$8:$L$8))</f>
        <v>0</v>
      </c>
      <c r="C9" s="2">
        <f>SUMPRODUCT(('2c - Umwelt'!F52:L52="X")*('2c - Umwelt'!$F$8:$L$8))</f>
        <v>0</v>
      </c>
      <c r="D9" s="2">
        <v>0</v>
      </c>
      <c r="E9" s="2">
        <f t="shared" si="0"/>
        <v>0</v>
      </c>
      <c r="F9" s="2">
        <f t="shared" si="1"/>
        <v>0</v>
      </c>
    </row>
    <row r="10" spans="1:6" ht="12.75">
      <c r="A10" s="2" t="s">
        <v>188</v>
      </c>
      <c r="B10" s="2">
        <f>SUMPRODUCT(('2c - Umwelt'!F56:L56="X")*('2c - Umwelt'!$F$8:$L$8))</f>
        <v>0</v>
      </c>
      <c r="C10" s="2">
        <f>SUMPRODUCT(('2c - Umwelt'!F57:L57="X")*('2c - Umwelt'!$F$8:$L$8))</f>
        <v>0</v>
      </c>
      <c r="D10" s="2">
        <v>0</v>
      </c>
      <c r="E10" s="2">
        <f t="shared" si="0"/>
        <v>0</v>
      </c>
      <c r="F10" s="2">
        <f t="shared" si="1"/>
        <v>0</v>
      </c>
    </row>
    <row r="11" spans="1:6" ht="12.75">
      <c r="A11" s="104"/>
      <c r="B11" s="2"/>
      <c r="C11" s="2"/>
      <c r="D11" s="2"/>
      <c r="E11" s="2"/>
      <c r="F11" s="2"/>
    </row>
    <row r="12" spans="1:6" ht="12.75">
      <c r="A12" s="104" t="str">
        <f>A10</f>
        <v>Abfälle / Rohstoffe</v>
      </c>
      <c r="B12" s="2">
        <f>B10</f>
        <v>0</v>
      </c>
      <c r="C12" s="2">
        <f>C10</f>
        <v>0</v>
      </c>
      <c r="D12" s="2"/>
      <c r="E12" s="2"/>
      <c r="F12" s="2"/>
    </row>
    <row r="13" spans="1:6" ht="12.75">
      <c r="A13" s="104" t="str">
        <f>A9</f>
        <v>Verkehr</v>
      </c>
      <c r="B13" s="2">
        <f>B9</f>
        <v>0</v>
      </c>
      <c r="C13" s="2">
        <f>C9</f>
        <v>0</v>
      </c>
      <c r="D13" s="2"/>
      <c r="E13" s="2"/>
      <c r="F13" s="2"/>
    </row>
    <row r="14" spans="1:6" ht="12.75">
      <c r="A14" s="104" t="str">
        <f>A8</f>
        <v>Energie / Klima</v>
      </c>
      <c r="B14" s="2">
        <f>B8</f>
        <v>0</v>
      </c>
      <c r="C14" s="2">
        <f>C8</f>
        <v>0</v>
      </c>
      <c r="D14" s="2"/>
      <c r="E14" s="2"/>
      <c r="F14" s="2"/>
    </row>
    <row r="15" spans="1:6" ht="12.75">
      <c r="A15" s="2" t="s">
        <v>186</v>
      </c>
      <c r="B15" s="2">
        <f>B7</f>
        <v>0</v>
      </c>
      <c r="C15" s="2">
        <f>C7</f>
        <v>0</v>
      </c>
      <c r="D15" s="2"/>
      <c r="E15" s="2"/>
      <c r="F15" s="2"/>
    </row>
    <row r="16" spans="1:6" ht="12.75">
      <c r="A16" s="104" t="str">
        <f>A6</f>
        <v>Landschaft</v>
      </c>
      <c r="B16" s="2">
        <f>B6</f>
        <v>0</v>
      </c>
      <c r="C16" s="2">
        <f>C6</f>
        <v>0</v>
      </c>
      <c r="D16" s="2"/>
      <c r="E16" s="2"/>
      <c r="F16" s="2"/>
    </row>
    <row r="17" spans="1:6" ht="12.75">
      <c r="A17" s="10" t="s">
        <v>248</v>
      </c>
      <c r="B17" s="2">
        <f>B5</f>
        <v>0</v>
      </c>
      <c r="C17" s="2">
        <f>C5</f>
        <v>0</v>
      </c>
      <c r="D17" s="2"/>
      <c r="E17" s="2"/>
      <c r="F17" s="2"/>
    </row>
    <row r="18" spans="1:6" ht="12.75">
      <c r="A18" s="104" t="str">
        <f>A4</f>
        <v>Luftqualität</v>
      </c>
      <c r="B18" s="2">
        <f>B4</f>
        <v>0</v>
      </c>
      <c r="C18" s="2">
        <f>C4</f>
        <v>0</v>
      </c>
      <c r="D18" s="2"/>
      <c r="E18" s="2"/>
      <c r="F18" s="2"/>
    </row>
    <row r="19" spans="1:6" ht="12.75">
      <c r="A19" s="104" t="str">
        <f>A3</f>
        <v>Wasserqualität</v>
      </c>
      <c r="B19" s="2">
        <f>B3</f>
        <v>0</v>
      </c>
      <c r="C19" s="2">
        <f>C3</f>
        <v>0</v>
      </c>
      <c r="D19" s="2"/>
      <c r="E19" s="2"/>
      <c r="F19" s="2"/>
    </row>
    <row r="20" spans="1:6" ht="12.75">
      <c r="A20" s="104" t="str">
        <f>A2</f>
        <v>Bodenqualität</v>
      </c>
      <c r="B20" s="2">
        <f>B2</f>
        <v>0</v>
      </c>
      <c r="C20" s="2">
        <f>C2</f>
        <v>0</v>
      </c>
      <c r="D20" s="2"/>
      <c r="E20" s="2"/>
      <c r="F20" s="2"/>
    </row>
    <row r="21" spans="1:6" ht="12.75">
      <c r="A21" s="128" t="s">
        <v>249</v>
      </c>
      <c r="B21" s="2">
        <f>B1</f>
        <v>0</v>
      </c>
      <c r="C21" s="2">
        <f>C1</f>
        <v>0</v>
      </c>
      <c r="D21" s="2"/>
      <c r="E21" s="2"/>
      <c r="F21" s="2"/>
    </row>
  </sheetData>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2:N2533"/>
  <sheetViews>
    <sheetView showRowColHeaders="0" zoomScale="175" zoomScaleNormal="175" workbookViewId="0" topLeftCell="A1">
      <pane ySplit="11" topLeftCell="A12" activePane="bottomLeft" state="frozen"/>
      <selection pane="topLeft" activeCell="B61" sqref="B61:N61"/>
      <selection pane="bottomLeft" activeCell="I25" sqref="I25"/>
    </sheetView>
  </sheetViews>
  <sheetFormatPr defaultColWidth="11.421875" defaultRowHeight="12.75"/>
  <cols>
    <col min="1" max="1" width="1.7109375" style="10" customWidth="1"/>
    <col min="2" max="2" width="3.140625" style="9" customWidth="1"/>
    <col min="3" max="3" width="35.57421875" style="10" customWidth="1"/>
    <col min="4" max="4" width="2.00390625" style="10" customWidth="1"/>
    <col min="5" max="12" width="2.28125" style="10" customWidth="1"/>
    <col min="13" max="13" width="0.85546875" style="10" customWidth="1"/>
    <col min="14" max="14" width="28.28125" style="10" customWidth="1"/>
    <col min="15" max="16384" width="11.421875" style="10" customWidth="1"/>
  </cols>
  <sheetData>
    <row r="1" ht="9.95" customHeight="1"/>
    <row r="2" s="5" customFormat="1" ht="18" customHeight="1">
      <c r="B2" s="4" t="s">
        <v>148</v>
      </c>
    </row>
    <row r="3" ht="12.75">
      <c r="B3" s="6" t="s">
        <v>297</v>
      </c>
    </row>
    <row r="4" ht="12.75">
      <c r="B4" s="24" t="s">
        <v>295</v>
      </c>
    </row>
    <row r="5" ht="12.75">
      <c r="B5" s="24"/>
    </row>
    <row r="6" ht="12.75">
      <c r="B6" s="6" t="s">
        <v>300</v>
      </c>
    </row>
    <row r="7" spans="2:14" ht="5.1" customHeight="1">
      <c r="B7" s="15"/>
      <c r="C7" s="11"/>
      <c r="D7" s="11"/>
      <c r="E7" s="11"/>
      <c r="F7" s="11"/>
      <c r="G7" s="11"/>
      <c r="H7" s="11"/>
      <c r="I7" s="11"/>
      <c r="J7" s="11"/>
      <c r="K7" s="11"/>
      <c r="L7" s="11"/>
      <c r="M7" s="11"/>
      <c r="N7" s="11"/>
    </row>
    <row r="8" ht="5.1" customHeight="1"/>
    <row r="9" spans="2:14" ht="12.75">
      <c r="B9" s="9" t="s">
        <v>101</v>
      </c>
      <c r="C9" s="10" t="s">
        <v>102</v>
      </c>
      <c r="E9" s="12" t="s">
        <v>108</v>
      </c>
      <c r="F9" s="28" t="s">
        <v>150</v>
      </c>
      <c r="G9" s="28"/>
      <c r="H9" s="28"/>
      <c r="I9" s="28"/>
      <c r="J9" s="28"/>
      <c r="K9" s="28"/>
      <c r="L9" s="28"/>
      <c r="M9" s="28"/>
      <c r="N9" s="10" t="s">
        <v>103</v>
      </c>
    </row>
    <row r="10" spans="5:13" ht="12.75">
      <c r="E10" s="12" t="s">
        <v>149</v>
      </c>
      <c r="F10" s="23">
        <v>-3</v>
      </c>
      <c r="G10" s="23">
        <v>-2</v>
      </c>
      <c r="H10" s="23">
        <v>-1</v>
      </c>
      <c r="I10" s="23">
        <v>0</v>
      </c>
      <c r="J10" s="23">
        <v>1</v>
      </c>
      <c r="K10" s="23">
        <v>2</v>
      </c>
      <c r="L10" s="23">
        <v>3</v>
      </c>
      <c r="M10" s="23"/>
    </row>
    <row r="11" spans="2:14" ht="5.1" customHeight="1">
      <c r="B11" s="15"/>
      <c r="C11" s="11"/>
      <c r="D11" s="11"/>
      <c r="E11" s="11"/>
      <c r="F11" s="11"/>
      <c r="G11" s="11"/>
      <c r="H11" s="11"/>
      <c r="I11" s="11"/>
      <c r="J11" s="11"/>
      <c r="K11" s="11"/>
      <c r="L11" s="11"/>
      <c r="M11" s="11"/>
      <c r="N11" s="11"/>
    </row>
    <row r="12" ht="5.1" customHeight="1">
      <c r="M12" s="99"/>
    </row>
    <row r="13" spans="2:14" ht="11.25" customHeight="1">
      <c r="B13" s="9" t="s">
        <v>105</v>
      </c>
      <c r="C13" s="10" t="s">
        <v>302</v>
      </c>
      <c r="E13" s="65"/>
      <c r="F13" s="26"/>
      <c r="G13" s="26"/>
      <c r="H13" s="26"/>
      <c r="I13" s="26"/>
      <c r="J13" s="26"/>
      <c r="K13" s="26"/>
      <c r="L13" s="26"/>
      <c r="M13" s="98"/>
      <c r="N13" s="184"/>
    </row>
    <row r="14" spans="3:14" ht="22.5" customHeight="1">
      <c r="C14" s="167" t="s">
        <v>303</v>
      </c>
      <c r="N14" s="186"/>
    </row>
    <row r="15" spans="2:14" ht="5.1" customHeight="1">
      <c r="B15" s="15"/>
      <c r="C15" s="11"/>
      <c r="D15" s="11"/>
      <c r="E15" s="11"/>
      <c r="F15" s="11"/>
      <c r="G15" s="11"/>
      <c r="H15" s="11"/>
      <c r="I15" s="11"/>
      <c r="J15" s="11"/>
      <c r="K15" s="11"/>
      <c r="L15" s="11"/>
      <c r="M15" s="11"/>
      <c r="N15" s="11"/>
    </row>
    <row r="16" ht="5.1" customHeight="1">
      <c r="M16" s="31"/>
    </row>
    <row r="17" spans="2:14" ht="12.75">
      <c r="B17" s="9" t="s">
        <v>80</v>
      </c>
      <c r="C17" s="10" t="s">
        <v>151</v>
      </c>
      <c r="E17" s="65"/>
      <c r="F17" s="26"/>
      <c r="G17" s="26"/>
      <c r="H17" s="26"/>
      <c r="I17" s="26"/>
      <c r="J17" s="26"/>
      <c r="K17" s="26"/>
      <c r="L17" s="26"/>
      <c r="M17" s="98"/>
      <c r="N17" s="184"/>
    </row>
    <row r="18" spans="3:14" ht="22.5" customHeight="1">
      <c r="C18" s="167" t="s">
        <v>304</v>
      </c>
      <c r="N18" s="186"/>
    </row>
    <row r="19" spans="2:14" ht="5.1" customHeight="1">
      <c r="B19" s="15"/>
      <c r="C19" s="11"/>
      <c r="D19" s="11"/>
      <c r="E19" s="11"/>
      <c r="F19" s="11"/>
      <c r="G19" s="11"/>
      <c r="H19" s="11"/>
      <c r="I19" s="11"/>
      <c r="J19" s="11"/>
      <c r="K19" s="11"/>
      <c r="L19" s="11"/>
      <c r="M19" s="11"/>
      <c r="N19" s="11"/>
    </row>
    <row r="20" ht="5.1" customHeight="1">
      <c r="M20" s="31"/>
    </row>
    <row r="21" spans="2:14" ht="11.25" customHeight="1">
      <c r="B21" s="9" t="s">
        <v>82</v>
      </c>
      <c r="C21" s="10" t="s">
        <v>152</v>
      </c>
      <c r="E21" s="65"/>
      <c r="F21" s="26"/>
      <c r="G21" s="26"/>
      <c r="H21" s="26"/>
      <c r="I21" s="26"/>
      <c r="J21" s="26"/>
      <c r="K21" s="26"/>
      <c r="L21" s="26"/>
      <c r="M21" s="98"/>
      <c r="N21" s="184"/>
    </row>
    <row r="22" spans="3:14" ht="33.75" customHeight="1">
      <c r="C22" s="167" t="s">
        <v>305</v>
      </c>
      <c r="N22" s="186"/>
    </row>
    <row r="23" spans="2:14" ht="5.1" customHeight="1">
      <c r="B23" s="15"/>
      <c r="C23" s="11"/>
      <c r="D23" s="11"/>
      <c r="E23" s="11"/>
      <c r="F23" s="11"/>
      <c r="G23" s="11"/>
      <c r="H23" s="11"/>
      <c r="I23" s="11"/>
      <c r="J23" s="11"/>
      <c r="K23" s="11"/>
      <c r="L23" s="11"/>
      <c r="M23" s="11"/>
      <c r="N23" s="11"/>
    </row>
    <row r="24" ht="5.1" customHeight="1">
      <c r="M24" s="31"/>
    </row>
    <row r="25" spans="2:14" ht="11.25" customHeight="1">
      <c r="B25" s="9" t="s">
        <v>84</v>
      </c>
      <c r="C25" s="10" t="s">
        <v>153</v>
      </c>
      <c r="E25" s="65"/>
      <c r="F25" s="26"/>
      <c r="G25" s="26"/>
      <c r="H25" s="26"/>
      <c r="I25" s="26"/>
      <c r="J25" s="26"/>
      <c r="K25" s="26"/>
      <c r="L25" s="26"/>
      <c r="M25" s="98"/>
      <c r="N25" s="184"/>
    </row>
    <row r="26" spans="3:14" ht="22.5" customHeight="1">
      <c r="C26" s="167" t="s">
        <v>306</v>
      </c>
      <c r="N26" s="186"/>
    </row>
    <row r="27" spans="2:14" ht="5.1" customHeight="1">
      <c r="B27" s="15"/>
      <c r="C27" s="11"/>
      <c r="D27" s="11"/>
      <c r="E27" s="11"/>
      <c r="F27" s="11"/>
      <c r="G27" s="11"/>
      <c r="H27" s="11"/>
      <c r="I27" s="11"/>
      <c r="J27" s="11"/>
      <c r="K27" s="11"/>
      <c r="L27" s="11"/>
      <c r="M27" s="11"/>
      <c r="N27" s="11"/>
    </row>
    <row r="28" ht="5.1" customHeight="1"/>
    <row r="29" spans="3:14" ht="11.25" customHeight="1">
      <c r="C29" s="16"/>
      <c r="N29" s="64"/>
    </row>
    <row r="30" spans="2:14" ht="11.25" customHeight="1">
      <c r="B30" s="6" t="s">
        <v>301</v>
      </c>
      <c r="C30" s="16"/>
      <c r="N30" s="64"/>
    </row>
    <row r="31" spans="2:14" ht="5.1" customHeight="1">
      <c r="B31" s="15"/>
      <c r="C31" s="11"/>
      <c r="D31" s="11"/>
      <c r="E31" s="11"/>
      <c r="F31" s="11"/>
      <c r="G31" s="11"/>
      <c r="H31" s="11"/>
      <c r="I31" s="11"/>
      <c r="J31" s="11"/>
      <c r="K31" s="11"/>
      <c r="L31" s="11"/>
      <c r="M31" s="11"/>
      <c r="N31" s="11"/>
    </row>
    <row r="32" ht="5.1" customHeight="1">
      <c r="M32" s="31"/>
    </row>
    <row r="33" spans="2:14" ht="11.25" customHeight="1">
      <c r="B33" s="9" t="s">
        <v>85</v>
      </c>
      <c r="C33" s="10" t="s">
        <v>307</v>
      </c>
      <c r="E33" s="65"/>
      <c r="F33" s="26"/>
      <c r="G33" s="26"/>
      <c r="H33" s="26"/>
      <c r="I33" s="26"/>
      <c r="J33" s="26"/>
      <c r="K33" s="26"/>
      <c r="L33" s="26"/>
      <c r="M33" s="98"/>
      <c r="N33" s="184"/>
    </row>
    <row r="34" spans="3:14" ht="45" customHeight="1">
      <c r="C34" s="170" t="s">
        <v>308</v>
      </c>
      <c r="N34" s="186"/>
    </row>
    <row r="35" spans="2:14" ht="5.1" customHeight="1">
      <c r="B35" s="15"/>
      <c r="C35" s="11"/>
      <c r="D35" s="11"/>
      <c r="E35" s="11"/>
      <c r="F35" s="11"/>
      <c r="G35" s="11"/>
      <c r="H35" s="11"/>
      <c r="I35" s="11"/>
      <c r="J35" s="11"/>
      <c r="K35" s="11"/>
      <c r="L35" s="11"/>
      <c r="M35" s="11"/>
      <c r="N35" s="11"/>
    </row>
    <row r="36" ht="5.1" customHeight="1">
      <c r="M36" s="31"/>
    </row>
    <row r="37" spans="2:14" ht="11.25" customHeight="1">
      <c r="B37" s="9" t="s">
        <v>87</v>
      </c>
      <c r="C37" s="10" t="s">
        <v>309</v>
      </c>
      <c r="E37" s="65"/>
      <c r="F37" s="26"/>
      <c r="G37" s="26"/>
      <c r="H37" s="26"/>
      <c r="I37" s="26"/>
      <c r="J37" s="26"/>
      <c r="K37" s="26"/>
      <c r="L37" s="26"/>
      <c r="M37" s="98"/>
      <c r="N37" s="168"/>
    </row>
    <row r="38" spans="3:14" ht="67.5" customHeight="1">
      <c r="C38" s="170" t="s">
        <v>315</v>
      </c>
      <c r="N38" s="169"/>
    </row>
    <row r="39" spans="2:14" ht="5.1" customHeight="1">
      <c r="B39" s="15"/>
      <c r="C39" s="11"/>
      <c r="D39" s="11"/>
      <c r="E39" s="11"/>
      <c r="F39" s="11"/>
      <c r="G39" s="11"/>
      <c r="H39" s="11"/>
      <c r="I39" s="11"/>
      <c r="J39" s="11"/>
      <c r="K39" s="11"/>
      <c r="L39" s="11"/>
      <c r="M39" s="11"/>
      <c r="N39" s="11"/>
    </row>
    <row r="40" ht="5.1" customHeight="1">
      <c r="M40" s="31"/>
    </row>
    <row r="41" spans="2:14" ht="11.25" customHeight="1">
      <c r="B41" s="9" t="s">
        <v>90</v>
      </c>
      <c r="C41" s="10" t="s">
        <v>310</v>
      </c>
      <c r="E41" s="65"/>
      <c r="F41" s="26"/>
      <c r="G41" s="26"/>
      <c r="H41" s="26"/>
      <c r="I41" s="26"/>
      <c r="J41" s="26"/>
      <c r="K41" s="26"/>
      <c r="L41" s="26"/>
      <c r="M41" s="98"/>
      <c r="N41" s="184"/>
    </row>
    <row r="42" spans="3:14" ht="33.75" customHeight="1">
      <c r="C42" s="167" t="s">
        <v>311</v>
      </c>
      <c r="N42" s="186"/>
    </row>
    <row r="43" spans="2:14" ht="5.1" customHeight="1">
      <c r="B43" s="15"/>
      <c r="C43" s="11"/>
      <c r="D43" s="11"/>
      <c r="E43" s="11"/>
      <c r="F43" s="11"/>
      <c r="G43" s="11"/>
      <c r="H43" s="11"/>
      <c r="I43" s="11"/>
      <c r="J43" s="11"/>
      <c r="K43" s="11"/>
      <c r="L43" s="11"/>
      <c r="M43" s="11"/>
      <c r="N43" s="11"/>
    </row>
    <row r="44" ht="5.1" customHeight="1">
      <c r="M44" s="31"/>
    </row>
    <row r="45" spans="2:14" ht="11.25" customHeight="1">
      <c r="B45" s="9" t="s">
        <v>92</v>
      </c>
      <c r="C45" s="10" t="s">
        <v>312</v>
      </c>
      <c r="E45" s="65"/>
      <c r="F45" s="26"/>
      <c r="G45" s="26"/>
      <c r="H45" s="26"/>
      <c r="I45" s="26"/>
      <c r="J45" s="26"/>
      <c r="K45" s="26"/>
      <c r="L45" s="26"/>
      <c r="M45" s="98"/>
      <c r="N45" s="184"/>
    </row>
    <row r="46" spans="3:14" ht="33.75" customHeight="1">
      <c r="C46" s="167" t="s">
        <v>313</v>
      </c>
      <c r="N46" s="186"/>
    </row>
    <row r="47" spans="2:14" ht="5.1" customHeight="1">
      <c r="B47" s="15"/>
      <c r="C47" s="11"/>
      <c r="D47" s="11"/>
      <c r="E47" s="11"/>
      <c r="F47" s="11"/>
      <c r="G47" s="11"/>
      <c r="H47" s="11"/>
      <c r="I47" s="11"/>
      <c r="J47" s="11"/>
      <c r="K47" s="11"/>
      <c r="L47" s="11"/>
      <c r="M47" s="11"/>
      <c r="N47" s="11"/>
    </row>
    <row r="48" ht="5.1" customHeight="1">
      <c r="M48" s="31"/>
    </row>
    <row r="49" spans="2:14" ht="11.25" customHeight="1">
      <c r="B49" s="9" t="s">
        <v>94</v>
      </c>
      <c r="C49" s="10" t="s">
        <v>154</v>
      </c>
      <c r="E49" s="65"/>
      <c r="F49" s="26"/>
      <c r="G49" s="26"/>
      <c r="H49" s="26"/>
      <c r="I49" s="26"/>
      <c r="J49" s="26"/>
      <c r="K49" s="26"/>
      <c r="L49" s="26"/>
      <c r="M49" s="98"/>
      <c r="N49" s="168"/>
    </row>
    <row r="50" spans="3:14" ht="45" customHeight="1">
      <c r="C50" s="170" t="s">
        <v>314</v>
      </c>
      <c r="N50" s="169"/>
    </row>
    <row r="52" ht="12.75">
      <c r="B52" s="21" t="s">
        <v>155</v>
      </c>
    </row>
    <row r="53" spans="2:14" ht="22.5" customHeight="1">
      <c r="B53" s="187"/>
      <c r="C53" s="188"/>
      <c r="D53" s="188"/>
      <c r="E53" s="188"/>
      <c r="F53" s="188"/>
      <c r="G53" s="188"/>
      <c r="H53" s="188"/>
      <c r="I53" s="188"/>
      <c r="J53" s="188"/>
      <c r="K53" s="188"/>
      <c r="L53" s="188"/>
      <c r="M53" s="188"/>
      <c r="N53" s="189"/>
    </row>
    <row r="996" ht="12.75">
      <c r="N996" s="3"/>
    </row>
    <row r="997" ht="12.75">
      <c r="N997" s="3"/>
    </row>
    <row r="2524" ht="12.75">
      <c r="N2524" s="3"/>
    </row>
    <row r="2533" ht="12.75">
      <c r="N2533" s="3"/>
    </row>
  </sheetData>
  <sheetProtection password="CF01" sheet="1" objects="1" scenarios="1"/>
  <mergeCells count="8">
    <mergeCell ref="B53:N53"/>
    <mergeCell ref="N45:N46"/>
    <mergeCell ref="N41:N42"/>
    <mergeCell ref="N13:N14"/>
    <mergeCell ref="N17:N18"/>
    <mergeCell ref="N33:N34"/>
    <mergeCell ref="N21:N22"/>
    <mergeCell ref="N25:N26"/>
  </mergeCells>
  <conditionalFormatting sqref="F45:L45 F17:L17 F21:L21 F25:L25 F33:L33 F37:L37 F41:L41 F49:L49 F13:L13">
    <cfRule type="expression" priority="1" dxfId="0" stopIfTrue="1">
      <formula>$E13="X"</formula>
    </cfRule>
  </conditionalFormatting>
  <printOptions/>
  <pageMargins left="0.7086614173228347" right="0.7086614173228347" top="0.7874015748031497" bottom="1.1811023622047245" header="0.35433070866141736" footer="0.7086614173228347"/>
  <pageSetup horizontalDpi="600" verticalDpi="600" orientation="portrait" paperSize="9" r:id="rId1"/>
  <headerFooter alignWithMargins="0">
    <oddFooter>&amp;L&amp;"Arial,Standard"&amp;8Checkliste Nachhaltigkeit &lt;&gt;&amp;R&amp;8Seite &amp;P von &amp;N</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2:K1000"/>
  <sheetViews>
    <sheetView showRowColHeaders="0" zoomScale="175" zoomScaleNormal="175" workbookViewId="0" topLeftCell="A1">
      <pane ySplit="2" topLeftCell="A6" activePane="bottomLeft" state="frozen"/>
      <selection pane="topLeft" activeCell="B61" sqref="B61:N61"/>
      <selection pane="bottomLeft" activeCell="A1" sqref="A1"/>
    </sheetView>
  </sheetViews>
  <sheetFormatPr defaultColWidth="11.421875" defaultRowHeight="12.75"/>
  <cols>
    <col min="1" max="1" width="1.7109375" style="10" customWidth="1"/>
    <col min="2" max="2" width="20.7109375" style="10" customWidth="1"/>
    <col min="3" max="4" width="11.421875" style="10" customWidth="1"/>
    <col min="5" max="5" width="0.85546875" style="10" customWidth="1"/>
    <col min="6" max="7" width="11.421875" style="10" customWidth="1"/>
    <col min="8" max="8" width="20.7109375" style="10" customWidth="1"/>
    <col min="9" max="9" width="0.85546875" style="10" customWidth="1"/>
    <col min="10" max="10" width="21.7109375" style="10" bestFit="1" customWidth="1"/>
    <col min="11" max="11" width="67.28125" style="10" customWidth="1"/>
    <col min="12" max="16384" width="11.421875" style="10" customWidth="1"/>
  </cols>
  <sheetData>
    <row r="1" ht="9.95" customHeight="1"/>
    <row r="2" ht="18" customHeight="1">
      <c r="B2" s="5" t="s">
        <v>181</v>
      </c>
    </row>
    <row r="3" spans="2:6" ht="12.75">
      <c r="B3" s="73" t="s">
        <v>5</v>
      </c>
      <c r="F3" s="73" t="s">
        <v>182</v>
      </c>
    </row>
    <row r="4" spans="2:10" ht="12.75">
      <c r="B4" s="130"/>
      <c r="C4" s="99"/>
      <c r="D4" s="131"/>
      <c r="F4" s="130"/>
      <c r="G4" s="99"/>
      <c r="H4" s="131"/>
      <c r="J4" s="95" t="s">
        <v>192</v>
      </c>
    </row>
    <row r="5" spans="2:8" ht="12.75">
      <c r="B5" s="132"/>
      <c r="C5" s="31"/>
      <c r="D5" s="123"/>
      <c r="F5" s="132"/>
      <c r="G5" s="31"/>
      <c r="H5" s="123"/>
    </row>
    <row r="6" spans="2:10" ht="12.75">
      <c r="B6" s="132"/>
      <c r="C6" s="31"/>
      <c r="D6" s="123"/>
      <c r="F6" s="132"/>
      <c r="G6" s="31"/>
      <c r="H6" s="123"/>
      <c r="J6" s="95" t="s">
        <v>193</v>
      </c>
    </row>
    <row r="7" spans="2:8" ht="12.75">
      <c r="B7" s="132"/>
      <c r="C7" s="31"/>
      <c r="D7" s="123"/>
      <c r="F7" s="132"/>
      <c r="G7" s="31"/>
      <c r="H7" s="123"/>
    </row>
    <row r="8" spans="2:10" ht="12.75">
      <c r="B8" s="132"/>
      <c r="C8" s="31"/>
      <c r="D8" s="123"/>
      <c r="F8" s="132"/>
      <c r="G8" s="31"/>
      <c r="H8" s="123"/>
      <c r="J8" s="95" t="s">
        <v>194</v>
      </c>
    </row>
    <row r="9" spans="2:8" ht="12.75">
      <c r="B9" s="132"/>
      <c r="C9" s="31"/>
      <c r="D9" s="123"/>
      <c r="F9" s="132"/>
      <c r="G9" s="31"/>
      <c r="H9" s="123"/>
    </row>
    <row r="10" spans="2:10" ht="12.75">
      <c r="B10" s="132"/>
      <c r="C10" s="31"/>
      <c r="D10" s="123"/>
      <c r="F10" s="132"/>
      <c r="G10" s="31"/>
      <c r="H10" s="123"/>
      <c r="J10" s="95" t="s">
        <v>195</v>
      </c>
    </row>
    <row r="11" spans="2:8" ht="12.75">
      <c r="B11" s="132"/>
      <c r="C11" s="31"/>
      <c r="D11" s="123"/>
      <c r="F11" s="132"/>
      <c r="G11" s="31"/>
      <c r="H11" s="123"/>
    </row>
    <row r="12" spans="2:8" ht="12.75">
      <c r="B12" s="132"/>
      <c r="C12" s="31"/>
      <c r="D12" s="123"/>
      <c r="F12" s="132"/>
      <c r="G12" s="31"/>
      <c r="H12" s="123"/>
    </row>
    <row r="13" spans="2:8" ht="12.75">
      <c r="B13" s="132"/>
      <c r="C13" s="31"/>
      <c r="D13" s="123"/>
      <c r="F13" s="132"/>
      <c r="G13" s="31"/>
      <c r="H13" s="123"/>
    </row>
    <row r="14" spans="2:8" ht="12.75">
      <c r="B14" s="132"/>
      <c r="C14" s="31"/>
      <c r="D14" s="123"/>
      <c r="F14" s="132"/>
      <c r="G14" s="31"/>
      <c r="H14" s="123"/>
    </row>
    <row r="15" spans="2:8" ht="12.75">
      <c r="B15" s="132"/>
      <c r="C15" s="31"/>
      <c r="D15" s="123"/>
      <c r="F15" s="132"/>
      <c r="G15" s="31"/>
      <c r="H15" s="123"/>
    </row>
    <row r="16" spans="2:8" ht="12.75">
      <c r="B16" s="132"/>
      <c r="C16" s="31"/>
      <c r="D16" s="123"/>
      <c r="F16" s="132"/>
      <c r="G16" s="31"/>
      <c r="H16" s="123"/>
    </row>
    <row r="17" spans="2:8" ht="12.75">
      <c r="B17" s="132"/>
      <c r="C17" s="31"/>
      <c r="D17" s="123"/>
      <c r="F17" s="132"/>
      <c r="G17" s="31"/>
      <c r="H17" s="123"/>
    </row>
    <row r="18" spans="2:8" ht="12.75">
      <c r="B18" s="132"/>
      <c r="C18" s="31"/>
      <c r="D18" s="123"/>
      <c r="F18" s="132"/>
      <c r="G18" s="31"/>
      <c r="H18" s="123"/>
    </row>
    <row r="19" spans="2:8" ht="12.75">
      <c r="B19" s="132"/>
      <c r="C19" s="31"/>
      <c r="D19" s="123"/>
      <c r="F19" s="132"/>
      <c r="G19" s="31"/>
      <c r="H19" s="123"/>
    </row>
    <row r="20" spans="2:8" ht="12.75">
      <c r="B20" s="133"/>
      <c r="C20" s="11"/>
      <c r="D20" s="125"/>
      <c r="F20" s="133"/>
      <c r="G20" s="11"/>
      <c r="H20" s="125"/>
    </row>
    <row r="22" spans="2:6" ht="12.75">
      <c r="B22" s="73" t="s">
        <v>183</v>
      </c>
      <c r="F22" s="73" t="s">
        <v>184</v>
      </c>
    </row>
    <row r="23" spans="2:8" ht="12.75">
      <c r="B23" s="130"/>
      <c r="C23" s="99"/>
      <c r="D23" s="131"/>
      <c r="F23" s="130"/>
      <c r="G23" s="99"/>
      <c r="H23" s="131"/>
    </row>
    <row r="24" spans="2:8" ht="12.75">
      <c r="B24" s="132"/>
      <c r="C24" s="31"/>
      <c r="D24" s="123"/>
      <c r="F24" s="132"/>
      <c r="G24" s="31"/>
      <c r="H24" s="123"/>
    </row>
    <row r="25" spans="2:8" ht="12.75">
      <c r="B25" s="132"/>
      <c r="C25" s="31"/>
      <c r="D25" s="123"/>
      <c r="F25" s="132"/>
      <c r="G25" s="31"/>
      <c r="H25" s="123"/>
    </row>
    <row r="26" spans="2:8" ht="12.75">
      <c r="B26" s="132"/>
      <c r="C26" s="31"/>
      <c r="D26" s="123"/>
      <c r="F26" s="132"/>
      <c r="G26" s="31"/>
      <c r="H26" s="123"/>
    </row>
    <row r="27" spans="2:8" ht="12.75">
      <c r="B27" s="132"/>
      <c r="C27" s="31"/>
      <c r="D27" s="123"/>
      <c r="F27" s="132"/>
      <c r="G27" s="31"/>
      <c r="H27" s="123"/>
    </row>
    <row r="28" spans="2:8" ht="12.75">
      <c r="B28" s="132"/>
      <c r="C28" s="31"/>
      <c r="D28" s="123"/>
      <c r="F28" s="132"/>
      <c r="G28" s="31"/>
      <c r="H28" s="123"/>
    </row>
    <row r="29" spans="2:8" ht="12.75">
      <c r="B29" s="132"/>
      <c r="C29" s="31"/>
      <c r="D29" s="123"/>
      <c r="F29" s="132"/>
      <c r="G29" s="31"/>
      <c r="H29" s="123"/>
    </row>
    <row r="30" spans="2:8" ht="12.75">
      <c r="B30" s="132"/>
      <c r="C30" s="31"/>
      <c r="D30" s="123"/>
      <c r="F30" s="132"/>
      <c r="G30" s="31"/>
      <c r="H30" s="123"/>
    </row>
    <row r="31" spans="2:8" ht="12.75">
      <c r="B31" s="132"/>
      <c r="C31" s="31"/>
      <c r="D31" s="123"/>
      <c r="F31" s="132"/>
      <c r="G31" s="31"/>
      <c r="H31" s="123"/>
    </row>
    <row r="32" spans="2:8" ht="12.75">
      <c r="B32" s="132"/>
      <c r="C32" s="31"/>
      <c r="D32" s="123"/>
      <c r="F32" s="132"/>
      <c r="G32" s="31"/>
      <c r="H32" s="123"/>
    </row>
    <row r="33" spans="2:8" ht="12.75">
      <c r="B33" s="132"/>
      <c r="C33" s="31"/>
      <c r="D33" s="123"/>
      <c r="F33" s="132"/>
      <c r="G33" s="31"/>
      <c r="H33" s="123"/>
    </row>
    <row r="34" spans="2:8" ht="12.75">
      <c r="B34" s="132"/>
      <c r="C34" s="31"/>
      <c r="D34" s="123"/>
      <c r="F34" s="132"/>
      <c r="G34" s="31"/>
      <c r="H34" s="123"/>
    </row>
    <row r="35" spans="2:8" ht="12.75">
      <c r="B35" s="132"/>
      <c r="C35" s="31"/>
      <c r="D35" s="123"/>
      <c r="F35" s="132"/>
      <c r="G35" s="31"/>
      <c r="H35" s="123"/>
    </row>
    <row r="36" spans="2:8" ht="12.75">
      <c r="B36" s="132"/>
      <c r="C36" s="31"/>
      <c r="D36" s="123"/>
      <c r="F36" s="132"/>
      <c r="G36" s="31"/>
      <c r="H36" s="123"/>
    </row>
    <row r="37" spans="2:8" ht="12.75">
      <c r="B37" s="132"/>
      <c r="C37" s="31"/>
      <c r="D37" s="123"/>
      <c r="F37" s="132"/>
      <c r="G37" s="31"/>
      <c r="H37" s="123"/>
    </row>
    <row r="38" spans="2:8" ht="12.75">
      <c r="B38" s="132"/>
      <c r="C38" s="31"/>
      <c r="D38" s="123"/>
      <c r="F38" s="132"/>
      <c r="G38" s="31"/>
      <c r="H38" s="123"/>
    </row>
    <row r="39" spans="2:8" ht="12.75">
      <c r="B39" s="133"/>
      <c r="C39" s="11"/>
      <c r="D39" s="125"/>
      <c r="F39" s="133"/>
      <c r="G39" s="11"/>
      <c r="H39" s="125"/>
    </row>
    <row r="40" ht="11.25" customHeight="1"/>
    <row r="41" spans="2:8" ht="11.25" customHeight="1">
      <c r="B41" s="10" t="s">
        <v>98</v>
      </c>
      <c r="C41" s="173" t="str">
        <f>IF('2a - Wirtschaft'!B61&lt;&gt;"",'2a - Wirtschaft'!B61,"")</f>
        <v/>
      </c>
      <c r="D41" s="173"/>
      <c r="E41" s="173"/>
      <c r="F41" s="173"/>
      <c r="G41" s="173"/>
      <c r="H41" s="173"/>
    </row>
    <row r="43" spans="2:8" ht="11.25" customHeight="1">
      <c r="B43" s="10" t="s">
        <v>129</v>
      </c>
      <c r="C43" s="173" t="str">
        <f>IF('2b - Gesellschaft'!B61&lt;&gt;"",'2b - Gesellschaft'!B61,"")</f>
        <v/>
      </c>
      <c r="D43" s="173"/>
      <c r="E43" s="173"/>
      <c r="F43" s="173"/>
      <c r="G43" s="173"/>
      <c r="H43" s="173"/>
    </row>
    <row r="45" spans="2:8" ht="11.25" customHeight="1">
      <c r="B45" s="10" t="s">
        <v>147</v>
      </c>
      <c r="C45" s="173" t="str">
        <f>IF('2c - Umwelt'!B61&lt;&gt;"",'2c - Umwelt'!B61,"")</f>
        <v/>
      </c>
      <c r="D45" s="173"/>
      <c r="E45" s="173"/>
      <c r="F45" s="173"/>
      <c r="G45" s="173"/>
      <c r="H45" s="173"/>
    </row>
    <row r="47" spans="2:8" ht="11.25" customHeight="1">
      <c r="B47" s="10" t="s">
        <v>155</v>
      </c>
      <c r="C47" s="173" t="str">
        <f>IF('3a - Leitsaetze'!B53&lt;&gt;"",'3a - Leitsaetze'!B53,"")</f>
        <v/>
      </c>
      <c r="D47" s="173"/>
      <c r="E47" s="173"/>
      <c r="F47" s="173"/>
      <c r="G47" s="173"/>
      <c r="H47" s="173"/>
    </row>
    <row r="49" spans="2:8" ht="11.25" customHeight="1">
      <c r="B49" s="10" t="s">
        <v>180</v>
      </c>
      <c r="C49" s="175"/>
      <c r="D49" s="207"/>
      <c r="E49" s="207"/>
      <c r="F49" s="207"/>
      <c r="G49" s="207"/>
      <c r="H49" s="208"/>
    </row>
    <row r="51" spans="2:8" ht="22.5" customHeight="1">
      <c r="B51" s="97" t="s">
        <v>198</v>
      </c>
      <c r="C51" s="175"/>
      <c r="D51" s="207"/>
      <c r="E51" s="207"/>
      <c r="F51" s="207"/>
      <c r="G51" s="207"/>
      <c r="H51" s="208"/>
    </row>
    <row r="54" ht="12.75">
      <c r="K54" s="3"/>
    </row>
    <row r="1000" ht="12.75">
      <c r="K1000" s="150"/>
    </row>
  </sheetData>
  <sheetProtection algorithmName="SHA-512" hashValue="Xv2ZVYsU2j0S5CPd+ARLtp50dslHtG6npjpUS/3qbUzfU4kSvZlZWfioQZ9kv1Uc948841icuJN6Wvrolx8lRg==" saltValue="KIyWV9/PaYv2JZKRL6kjZA==" spinCount="100000" sheet="1" objects="1" scenarios="1"/>
  <mergeCells count="6">
    <mergeCell ref="C49:H49"/>
    <mergeCell ref="C51:H51"/>
    <mergeCell ref="C41:H41"/>
    <mergeCell ref="C43:H43"/>
    <mergeCell ref="C45:H45"/>
    <mergeCell ref="C47:H47"/>
  </mergeCells>
  <printOptions/>
  <pageMargins left="0.7086614173228347" right="0.7086614173228347" top="0.7874015748031497" bottom="1.1811023622047245" header="0.35433070866141736" footer="0.7086614173228347"/>
  <pageSetup horizontalDpi="600" verticalDpi="600" orientation="portrait" paperSize="9" r:id="rId2"/>
  <headerFooter alignWithMargins="0">
    <oddFooter>&amp;L&amp;"Arial,Standard"&amp;8Checkliste Nachhaltigkeit &lt;&gt;&amp;R&amp;8Seite &amp;P von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2:I1000"/>
  <sheetViews>
    <sheetView showRowColHeaders="0" zoomScaleSheetLayoutView="100" workbookViewId="0" topLeftCell="A1">
      <pane ySplit="2" topLeftCell="A3" activePane="bottomLeft" state="frozen"/>
      <selection pane="topLeft" activeCell="B25" sqref="B25:D25"/>
      <selection pane="bottomLeft" activeCell="B25" sqref="B25:D25"/>
    </sheetView>
  </sheetViews>
  <sheetFormatPr defaultColWidth="11.421875" defaultRowHeight="12.75"/>
  <cols>
    <col min="1" max="1" width="1.7109375" style="10" customWidth="1"/>
    <col min="2" max="2" width="20.7109375" style="10" customWidth="1"/>
    <col min="3" max="4" width="11.421875" style="10" customWidth="1"/>
    <col min="5" max="5" width="0.85546875" style="10" customWidth="1"/>
    <col min="6" max="7" width="11.421875" style="10" customWidth="1"/>
    <col min="8" max="8" width="20.7109375" style="10" customWidth="1"/>
    <col min="9" max="9" width="64.00390625" style="10" customWidth="1"/>
    <col min="10" max="16384" width="11.421875" style="10" customWidth="1"/>
  </cols>
  <sheetData>
    <row r="1" ht="9.95" customHeight="1"/>
    <row r="2" ht="18" customHeight="1">
      <c r="B2" s="5" t="str">
        <f>'3b - Abwaegung'!B2</f>
        <v>Gesamtinteressenabwägung</v>
      </c>
    </row>
    <row r="3" spans="2:6" ht="12.75">
      <c r="B3" s="73" t="str">
        <f>'3b - Abwaegung'!B3</f>
        <v>Triage</v>
      </c>
      <c r="F3" s="73" t="str">
        <f>'3b - Abwaegung'!F3</f>
        <v>Dimension Wirtschaft</v>
      </c>
    </row>
    <row r="4" spans="2:8" ht="12.75">
      <c r="B4" s="130"/>
      <c r="C4" s="99"/>
      <c r="D4" s="131"/>
      <c r="F4" s="130"/>
      <c r="G4" s="99"/>
      <c r="H4" s="131"/>
    </row>
    <row r="5" spans="2:8" ht="12.75">
      <c r="B5" s="132"/>
      <c r="C5" s="31"/>
      <c r="D5" s="123"/>
      <c r="F5" s="132"/>
      <c r="G5" s="31"/>
      <c r="H5" s="123"/>
    </row>
    <row r="6" spans="2:8" ht="12.75">
      <c r="B6" s="132"/>
      <c r="C6" s="31"/>
      <c r="D6" s="123"/>
      <c r="F6" s="132"/>
      <c r="G6" s="31"/>
      <c r="H6" s="123"/>
    </row>
    <row r="7" spans="2:8" ht="12.75">
      <c r="B7" s="132"/>
      <c r="C7" s="31"/>
      <c r="D7" s="123"/>
      <c r="F7" s="132"/>
      <c r="G7" s="31"/>
      <c r="H7" s="123"/>
    </row>
    <row r="8" spans="2:8" ht="12.75">
      <c r="B8" s="132"/>
      <c r="C8" s="31"/>
      <c r="D8" s="123"/>
      <c r="F8" s="132"/>
      <c r="G8" s="31"/>
      <c r="H8" s="123"/>
    </row>
    <row r="9" spans="2:8" ht="12.75">
      <c r="B9" s="132"/>
      <c r="C9" s="31"/>
      <c r="D9" s="123"/>
      <c r="F9" s="132"/>
      <c r="G9" s="31"/>
      <c r="H9" s="123"/>
    </row>
    <row r="10" spans="2:8" ht="12.75">
      <c r="B10" s="132"/>
      <c r="C10" s="31"/>
      <c r="D10" s="123"/>
      <c r="F10" s="132"/>
      <c r="G10" s="31"/>
      <c r="H10" s="123"/>
    </row>
    <row r="11" spans="2:8" ht="12.75">
      <c r="B11" s="132"/>
      <c r="C11" s="31"/>
      <c r="D11" s="123"/>
      <c r="F11" s="132"/>
      <c r="G11" s="31"/>
      <c r="H11" s="123"/>
    </row>
    <row r="12" spans="2:8" ht="12.75">
      <c r="B12" s="132"/>
      <c r="C12" s="31"/>
      <c r="D12" s="123"/>
      <c r="F12" s="132"/>
      <c r="G12" s="31"/>
      <c r="H12" s="123"/>
    </row>
    <row r="13" spans="2:8" ht="12.75">
      <c r="B13" s="132"/>
      <c r="C13" s="31"/>
      <c r="D13" s="123"/>
      <c r="F13" s="132"/>
      <c r="G13" s="31"/>
      <c r="H13" s="123"/>
    </row>
    <row r="14" spans="2:8" ht="12.75">
      <c r="B14" s="132"/>
      <c r="C14" s="31"/>
      <c r="D14" s="123"/>
      <c r="F14" s="132"/>
      <c r="G14" s="31"/>
      <c r="H14" s="123"/>
    </row>
    <row r="15" spans="2:8" ht="12.75">
      <c r="B15" s="132"/>
      <c r="C15" s="31"/>
      <c r="D15" s="123"/>
      <c r="F15" s="132"/>
      <c r="G15" s="31"/>
      <c r="H15" s="123"/>
    </row>
    <row r="16" spans="2:8" ht="12.75">
      <c r="B16" s="132"/>
      <c r="C16" s="31"/>
      <c r="D16" s="123"/>
      <c r="F16" s="132"/>
      <c r="G16" s="31"/>
      <c r="H16" s="123"/>
    </row>
    <row r="17" spans="2:8" ht="12.75">
      <c r="B17" s="132"/>
      <c r="C17" s="31"/>
      <c r="D17" s="123"/>
      <c r="F17" s="132"/>
      <c r="G17" s="31"/>
      <c r="H17" s="123"/>
    </row>
    <row r="18" spans="2:8" ht="12.75">
      <c r="B18" s="132"/>
      <c r="C18" s="31"/>
      <c r="D18" s="123"/>
      <c r="F18" s="132"/>
      <c r="G18" s="31"/>
      <c r="H18" s="123"/>
    </row>
    <row r="19" spans="2:8" ht="12.75">
      <c r="B19" s="132"/>
      <c r="C19" s="31"/>
      <c r="D19" s="123"/>
      <c r="F19" s="132"/>
      <c r="G19" s="31"/>
      <c r="H19" s="123"/>
    </row>
    <row r="20" spans="2:8" ht="12.75">
      <c r="B20" s="133"/>
      <c r="C20" s="11"/>
      <c r="D20" s="125"/>
      <c r="F20" s="133"/>
      <c r="G20" s="11"/>
      <c r="H20" s="125"/>
    </row>
    <row r="22" spans="2:6" ht="12.75">
      <c r="B22" s="73" t="str">
        <f>'3b - Abwaegung'!B22</f>
        <v>Dimension Gesellschaft</v>
      </c>
      <c r="F22" s="73" t="str">
        <f>'3b - Abwaegung'!F22</f>
        <v>Dimension Umwelt</v>
      </c>
    </row>
    <row r="23" spans="2:8" ht="12.75">
      <c r="B23" s="130"/>
      <c r="C23" s="99"/>
      <c r="D23" s="131"/>
      <c r="F23" s="130"/>
      <c r="G23" s="99"/>
      <c r="H23" s="131"/>
    </row>
    <row r="24" spans="2:8" ht="12.75">
      <c r="B24" s="132"/>
      <c r="C24" s="31"/>
      <c r="D24" s="123"/>
      <c r="F24" s="132"/>
      <c r="G24" s="31"/>
      <c r="H24" s="123"/>
    </row>
    <row r="25" spans="2:8" ht="12.75">
      <c r="B25" s="132"/>
      <c r="C25" s="31"/>
      <c r="D25" s="123"/>
      <c r="F25" s="132"/>
      <c r="G25" s="31"/>
      <c r="H25" s="123"/>
    </row>
    <row r="26" spans="2:8" ht="12.75">
      <c r="B26" s="132"/>
      <c r="C26" s="31"/>
      <c r="D26" s="123"/>
      <c r="F26" s="132"/>
      <c r="G26" s="31"/>
      <c r="H26" s="123"/>
    </row>
    <row r="27" spans="2:8" ht="12.75">
      <c r="B27" s="132"/>
      <c r="C27" s="31"/>
      <c r="D27" s="123"/>
      <c r="F27" s="132"/>
      <c r="G27" s="31"/>
      <c r="H27" s="123"/>
    </row>
    <row r="28" spans="2:8" ht="12.75">
      <c r="B28" s="132"/>
      <c r="C28" s="31"/>
      <c r="D28" s="123"/>
      <c r="F28" s="132"/>
      <c r="G28" s="31"/>
      <c r="H28" s="123"/>
    </row>
    <row r="29" spans="2:8" ht="12.75">
      <c r="B29" s="132"/>
      <c r="C29" s="31"/>
      <c r="D29" s="123"/>
      <c r="F29" s="132"/>
      <c r="G29" s="31"/>
      <c r="H29" s="123"/>
    </row>
    <row r="30" spans="2:8" ht="12.75">
      <c r="B30" s="132"/>
      <c r="C30" s="31"/>
      <c r="D30" s="123"/>
      <c r="F30" s="132"/>
      <c r="G30" s="31"/>
      <c r="H30" s="123"/>
    </row>
    <row r="31" spans="2:8" ht="12.75">
      <c r="B31" s="132"/>
      <c r="C31" s="31"/>
      <c r="D31" s="123"/>
      <c r="F31" s="132"/>
      <c r="G31" s="31"/>
      <c r="H31" s="123"/>
    </row>
    <row r="32" spans="2:8" ht="12.75">
      <c r="B32" s="132"/>
      <c r="C32" s="31"/>
      <c r="D32" s="123"/>
      <c r="F32" s="132"/>
      <c r="G32" s="31"/>
      <c r="H32" s="123"/>
    </row>
    <row r="33" spans="2:8" ht="12.75">
      <c r="B33" s="132"/>
      <c r="C33" s="31"/>
      <c r="D33" s="123"/>
      <c r="F33" s="132"/>
      <c r="G33" s="31"/>
      <c r="H33" s="123"/>
    </row>
    <row r="34" spans="2:8" ht="12.75">
      <c r="B34" s="132"/>
      <c r="C34" s="31"/>
      <c r="D34" s="123"/>
      <c r="F34" s="132"/>
      <c r="G34" s="31"/>
      <c r="H34" s="123"/>
    </row>
    <row r="35" spans="2:8" ht="12.75">
      <c r="B35" s="132"/>
      <c r="C35" s="31"/>
      <c r="D35" s="123"/>
      <c r="F35" s="132"/>
      <c r="G35" s="31"/>
      <c r="H35" s="123"/>
    </row>
    <row r="36" spans="2:8" ht="12.75">
      <c r="B36" s="132"/>
      <c r="C36" s="31"/>
      <c r="D36" s="123"/>
      <c r="F36" s="132"/>
      <c r="G36" s="31"/>
      <c r="H36" s="123"/>
    </row>
    <row r="37" spans="2:8" ht="12.75">
      <c r="B37" s="132"/>
      <c r="C37" s="31"/>
      <c r="D37" s="123"/>
      <c r="F37" s="132"/>
      <c r="G37" s="31"/>
      <c r="H37" s="123"/>
    </row>
    <row r="38" spans="2:8" ht="12.75">
      <c r="B38" s="132"/>
      <c r="C38" s="31"/>
      <c r="D38" s="123"/>
      <c r="F38" s="132"/>
      <c r="G38" s="31"/>
      <c r="H38" s="123"/>
    </row>
    <row r="39" spans="2:8" ht="12.75">
      <c r="B39" s="133"/>
      <c r="C39" s="11"/>
      <c r="D39" s="125"/>
      <c r="F39" s="133"/>
      <c r="G39" s="11"/>
      <c r="H39" s="125"/>
    </row>
    <row r="40" ht="11.25" customHeight="1"/>
    <row r="41" spans="2:8" ht="11.25" customHeight="1">
      <c r="B41" s="10" t="str">
        <f>'3b - Abwaegung'!B41</f>
        <v>Fazit Wirtschaft</v>
      </c>
      <c r="C41" s="173" t="str">
        <f>IF('3b - Abwaegung'!C41&lt;&gt;"",'3b - Abwaegung'!C41,"")</f>
        <v/>
      </c>
      <c r="D41" s="173"/>
      <c r="E41" s="173"/>
      <c r="F41" s="173"/>
      <c r="G41" s="173"/>
      <c r="H41" s="173"/>
    </row>
    <row r="43" spans="2:8" ht="11.25" customHeight="1">
      <c r="B43" s="10" t="str">
        <f>'3b - Abwaegung'!B43</f>
        <v>Fazit Gesellschaft</v>
      </c>
      <c r="C43" s="173" t="str">
        <f>IF('3b - Abwaegung'!C43&lt;&gt;"",'3b - Abwaegung'!C43,"")</f>
        <v/>
      </c>
      <c r="D43" s="173"/>
      <c r="E43" s="173"/>
      <c r="F43" s="173"/>
      <c r="G43" s="173"/>
      <c r="H43" s="173"/>
    </row>
    <row r="45" spans="2:8" ht="11.25" customHeight="1">
      <c r="B45" s="10" t="str">
        <f>'3b - Abwaegung'!B45</f>
        <v>Fazit Umwelt</v>
      </c>
      <c r="C45" s="173" t="str">
        <f>IF('3b - Abwaegung'!C45&lt;&gt;"",'3b - Abwaegung'!C45,"")</f>
        <v/>
      </c>
      <c r="D45" s="173"/>
      <c r="E45" s="173"/>
      <c r="F45" s="173"/>
      <c r="G45" s="173"/>
      <c r="H45" s="173"/>
    </row>
    <row r="47" spans="2:8" ht="11.25" customHeight="1">
      <c r="B47" s="10" t="str">
        <f>'3b - Abwaegung'!B47</f>
        <v>Fazit Leitsätze</v>
      </c>
      <c r="C47" s="173" t="str">
        <f>IF('3b - Abwaegung'!C47&lt;&gt;"",'3b - Abwaegung'!C47,"")</f>
        <v/>
      </c>
      <c r="D47" s="173"/>
      <c r="E47" s="173"/>
      <c r="F47" s="173"/>
      <c r="G47" s="173"/>
      <c r="H47" s="173"/>
    </row>
    <row r="49" spans="2:8" ht="11.25" customHeight="1">
      <c r="B49" s="10" t="str">
        <f>'3b - Abwaegung'!B49</f>
        <v>Optimierungsmöglichkeiten</v>
      </c>
      <c r="C49" s="173" t="str">
        <f>IF('3b - Abwaegung'!C49&lt;&gt;"",'3b - Abwaegung'!C49,"")</f>
        <v/>
      </c>
      <c r="D49" s="173"/>
      <c r="E49" s="173"/>
      <c r="F49" s="173"/>
      <c r="G49" s="173"/>
      <c r="H49" s="173"/>
    </row>
    <row r="50" ht="12.75">
      <c r="C50" s="3"/>
    </row>
    <row r="51" spans="2:8" ht="22.5" customHeight="1">
      <c r="B51" s="97" t="str">
        <f>'3b - Abwaegung'!B51</f>
        <v>Gesamtinteressen-abwägung</v>
      </c>
      <c r="C51" s="173" t="str">
        <f>IF('3b - Abwaegung'!C51&lt;&gt;"",'3b - Abwaegung'!C51,"")</f>
        <v/>
      </c>
      <c r="D51" s="173"/>
      <c r="E51" s="173"/>
      <c r="F51" s="173"/>
      <c r="G51" s="173"/>
      <c r="H51" s="173"/>
    </row>
    <row r="54" ht="12.75">
      <c r="I54" s="3"/>
    </row>
    <row r="1000" ht="12.75">
      <c r="I1000" s="3"/>
    </row>
  </sheetData>
  <mergeCells count="6">
    <mergeCell ref="C49:H49"/>
    <mergeCell ref="C51:H51"/>
    <mergeCell ref="C41:H41"/>
    <mergeCell ref="C43:H43"/>
    <mergeCell ref="C45:H45"/>
    <mergeCell ref="C47:H47"/>
  </mergeCells>
  <printOptions/>
  <pageMargins left="0.7086614173228347" right="0.7086614173228347" top="0.7874015748031497" bottom="1.1811023622047245" header="0.5118110236220472" footer="0.7086614173228347"/>
  <pageSetup horizontalDpi="600" verticalDpi="600" orientation="portrait" paperSize="9" r:id="rId2"/>
  <headerFooter alignWithMargins="0">
    <oddFooter>&amp;L&amp;"Arial,Standard"&amp;8Checkliste Nachhaltigkeit &lt;&gt;&amp;R&amp;"Arial,Standard"&amp;8Seite &amp;P von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B2:L72"/>
  <sheetViews>
    <sheetView showRowColHeaders="0" zoomScaleSheetLayoutView="100" workbookViewId="0" topLeftCell="A1">
      <pane ySplit="9" topLeftCell="A10" activePane="bottomLeft" state="frozen"/>
      <selection pane="topLeft" activeCell="B25" sqref="B25:D25"/>
      <selection pane="bottomLeft" activeCell="B25" sqref="B25:D25"/>
    </sheetView>
  </sheetViews>
  <sheetFormatPr defaultColWidth="11.421875" defaultRowHeight="11.25" customHeight="1"/>
  <cols>
    <col min="1" max="1" width="1.7109375" style="10" customWidth="1"/>
    <col min="2" max="2" width="3.140625" style="9" customWidth="1"/>
    <col min="3" max="3" width="27.57421875" style="10" customWidth="1"/>
    <col min="4" max="4" width="0.85546875" style="10" customWidth="1"/>
    <col min="5" max="5" width="2.00390625" style="10" customWidth="1"/>
    <col min="6" max="6" width="9.7109375" style="10" customWidth="1"/>
    <col min="7" max="7" width="2.00390625" style="10" customWidth="1"/>
    <col min="8" max="8" width="9.7109375" style="10" customWidth="1"/>
    <col min="9" max="9" width="2.00390625" style="10" customWidth="1"/>
    <col min="10" max="10" width="9.7109375" style="10" customWidth="1"/>
    <col min="11" max="11" width="0.85546875" style="10" customWidth="1"/>
    <col min="12" max="12" width="20.57421875" style="10" customWidth="1"/>
    <col min="13" max="16384" width="11.421875" style="10" customWidth="1"/>
  </cols>
  <sheetData>
    <row r="1" ht="9.95" customHeight="1"/>
    <row r="2" s="22" customFormat="1" ht="18" customHeight="1">
      <c r="B2" s="4" t="str">
        <f>'1 - Triage'!B2</f>
        <v>Triage</v>
      </c>
    </row>
    <row r="3" ht="11.25" customHeight="1">
      <c r="B3" s="6" t="s">
        <v>6</v>
      </c>
    </row>
    <row r="4" spans="2:9" ht="11.25" customHeight="1">
      <c r="B4" s="24" t="s">
        <v>7</v>
      </c>
      <c r="E4" s="51">
        <v>0</v>
      </c>
      <c r="G4" s="51">
        <v>1</v>
      </c>
      <c r="I4" s="51">
        <v>2</v>
      </c>
    </row>
    <row r="5" spans="2:12" ht="5.1" customHeight="1">
      <c r="B5" s="15"/>
      <c r="C5" s="11"/>
      <c r="D5" s="11"/>
      <c r="E5" s="11"/>
      <c r="F5" s="11"/>
      <c r="G5" s="11"/>
      <c r="H5" s="11"/>
      <c r="I5" s="11"/>
      <c r="J5" s="11"/>
      <c r="K5" s="11"/>
      <c r="L5" s="11"/>
    </row>
    <row r="6" ht="5.1" customHeight="1"/>
    <row r="7" spans="2:12" ht="11.25" customHeight="1">
      <c r="B7" s="9" t="str">
        <f>'1 - Triage'!B7</f>
        <v>Fragenkomplex</v>
      </c>
      <c r="E7" s="28" t="str">
        <f>'1 - Triage'!E7</f>
        <v>Nachhaltigkeitsrelevanz</v>
      </c>
      <c r="F7" s="28"/>
      <c r="G7" s="28"/>
      <c r="H7" s="28"/>
      <c r="I7" s="28"/>
      <c r="J7" s="28"/>
      <c r="L7" s="10" t="str">
        <f>'1 - Triage'!L7</f>
        <v>Bemerkungen</v>
      </c>
    </row>
    <row r="8" spans="2:9" ht="11.25" customHeight="1">
      <c r="B8" s="9" t="str">
        <f>'1 - Triage'!B8</f>
        <v>Nr.</v>
      </c>
      <c r="C8" s="10" t="str">
        <f>'1 - Triage'!C8</f>
        <v>Teilfrage</v>
      </c>
      <c r="E8" s="10" t="str">
        <f>'1 - Triage'!E8</f>
        <v>Gering</v>
      </c>
      <c r="G8" s="10" t="str">
        <f>'1 - Triage'!G8</f>
        <v>Mittel</v>
      </c>
      <c r="I8" s="10" t="str">
        <f>'1 - Triage'!I8</f>
        <v>Hoch</v>
      </c>
    </row>
    <row r="9" spans="2:12" ht="5.1" customHeight="1">
      <c r="B9" s="15"/>
      <c r="C9" s="11"/>
      <c r="D9" s="11"/>
      <c r="E9" s="25"/>
      <c r="F9" s="11"/>
      <c r="G9" s="25"/>
      <c r="H9" s="11"/>
      <c r="I9" s="25"/>
      <c r="J9" s="11"/>
      <c r="K9" s="11"/>
      <c r="L9" s="11"/>
    </row>
    <row r="10" ht="5.1" customHeight="1"/>
    <row r="11" ht="11.25" customHeight="1">
      <c r="B11" s="9" t="str">
        <f>'1 - Triage'!B11</f>
        <v>Vernetzung, Komplexität (grobe Abschätzung)</v>
      </c>
    </row>
    <row r="12" spans="2:12" ht="11.25" customHeight="1">
      <c r="B12" s="30" t="str">
        <f>'1 - Triage'!B12</f>
        <v>1.</v>
      </c>
      <c r="C12" s="29" t="str">
        <f>'1 - Triage'!C12</f>
        <v>Wie stark ist die Dimension Wirtschaft</v>
      </c>
      <c r="E12" s="26" t="str">
        <f>IF('1 - Triage'!E12&lt;&gt;"",'1 - Triage'!E12,"")</f>
        <v/>
      </c>
      <c r="F12" s="10" t="str">
        <f>'1 - Triage'!F12</f>
        <v xml:space="preserve"> Gering</v>
      </c>
      <c r="G12" s="26" t="str">
        <f>IF('1 - Triage'!G12&lt;&gt;"",'1 - Triage'!G12,"")</f>
        <v/>
      </c>
      <c r="H12" s="10" t="str">
        <f>'1 - Triage'!H12</f>
        <v xml:space="preserve"> Mittel</v>
      </c>
      <c r="I12" s="26" t="str">
        <f>IF('1 - Triage'!I12&lt;&gt;"",'1 - Triage'!I12,"")</f>
        <v/>
      </c>
      <c r="J12" s="10" t="str">
        <f>'1 - Triage'!J12</f>
        <v xml:space="preserve"> Stark</v>
      </c>
      <c r="L12" s="209" t="str">
        <f>IF('1 - Triage'!L12&lt;&gt;"",'1 - Triage'!L12,"")</f>
        <v/>
      </c>
    </row>
    <row r="13" spans="2:12" ht="11.25" customHeight="1">
      <c r="B13" s="30"/>
      <c r="C13" s="29" t="str">
        <f>'1 - Triage'!C13</f>
        <v>vom Vorhaben betroffen?</v>
      </c>
      <c r="E13" s="32"/>
      <c r="F13" s="31"/>
      <c r="G13" s="32"/>
      <c r="H13" s="31"/>
      <c r="I13" s="32"/>
      <c r="L13" s="209"/>
    </row>
    <row r="14" spans="2:12" ht="11.25" customHeight="1">
      <c r="B14" s="30" t="str">
        <f>'1 - Triage'!B14</f>
        <v>2.</v>
      </c>
      <c r="C14" s="16" t="str">
        <f>'1 - Triage'!C14</f>
        <v xml:space="preserve">Wie stark ist die Dimension </v>
      </c>
      <c r="E14" s="26" t="str">
        <f>IF('1 - Triage'!E14&lt;&gt;"",'1 - Triage'!E14,"")</f>
        <v/>
      </c>
      <c r="F14" s="10" t="str">
        <f>'1 - Triage'!F14</f>
        <v xml:space="preserve"> Gering</v>
      </c>
      <c r="G14" s="26" t="str">
        <f>IF('1 - Triage'!G14&lt;&gt;"",'1 - Triage'!G14,"")</f>
        <v/>
      </c>
      <c r="H14" s="10" t="str">
        <f>'1 - Triage'!H14</f>
        <v xml:space="preserve"> Mittel</v>
      </c>
      <c r="I14" s="26" t="str">
        <f>IF('1 - Triage'!I14&lt;&gt;"",'1 - Triage'!I14,"")</f>
        <v/>
      </c>
      <c r="J14" s="10" t="str">
        <f>'1 - Triage'!J14</f>
        <v xml:space="preserve"> Stark</v>
      </c>
      <c r="L14" s="209" t="str">
        <f>IF('1 - Triage'!L14&lt;&gt;"",'1 - Triage'!L14,"")</f>
        <v/>
      </c>
    </row>
    <row r="15" spans="2:12" ht="11.25" customHeight="1">
      <c r="B15" s="30"/>
      <c r="C15" s="16" t="str">
        <f>'1 - Triage'!C15</f>
        <v>Gesellschaft vom Vorhaben betroffen?</v>
      </c>
      <c r="E15" s="32"/>
      <c r="F15" s="31"/>
      <c r="G15" s="32"/>
      <c r="H15" s="31"/>
      <c r="I15" s="32"/>
      <c r="L15" s="209"/>
    </row>
    <row r="16" spans="2:12" ht="11.25" customHeight="1">
      <c r="B16" s="30" t="str">
        <f>'1 - Triage'!B16</f>
        <v>3.</v>
      </c>
      <c r="C16" s="16" t="str">
        <f>'1 - Triage'!C16</f>
        <v>Wie stark ist die Dimension Umwelt</v>
      </c>
      <c r="E16" s="26" t="str">
        <f>IF('1 - Triage'!E16&lt;&gt;"",'1 - Triage'!E16,"")</f>
        <v/>
      </c>
      <c r="F16" s="10" t="str">
        <f>'1 - Triage'!F16</f>
        <v xml:space="preserve"> Gering</v>
      </c>
      <c r="G16" s="26" t="str">
        <f>IF('1 - Triage'!G16&lt;&gt;"",'1 - Triage'!G16,"")</f>
        <v/>
      </c>
      <c r="H16" s="10" t="str">
        <f>'1 - Triage'!H16</f>
        <v xml:space="preserve"> Mittel</v>
      </c>
      <c r="I16" s="26" t="str">
        <f>IF('1 - Triage'!I16&lt;&gt;"",'1 - Triage'!I16,"")</f>
        <v/>
      </c>
      <c r="J16" s="10" t="str">
        <f>'1 - Triage'!J16</f>
        <v xml:space="preserve"> Stark</v>
      </c>
      <c r="L16" s="209" t="str">
        <f>IF('1 - Triage'!L16&lt;&gt;"",'1 - Triage'!L16,"")</f>
        <v/>
      </c>
    </row>
    <row r="17" spans="2:12" ht="11.25" customHeight="1">
      <c r="B17" s="30"/>
      <c r="C17" s="16" t="str">
        <f>'1 - Triage'!C17</f>
        <v>vom Vorhaben betroffen?</v>
      </c>
      <c r="E17" s="27"/>
      <c r="F17" s="31"/>
      <c r="G17" s="27"/>
      <c r="H17" s="31"/>
      <c r="I17" s="27"/>
      <c r="L17" s="209"/>
    </row>
    <row r="18" spans="2:12" ht="5.1" customHeight="1">
      <c r="B18" s="15"/>
      <c r="C18" s="11"/>
      <c r="D18" s="11"/>
      <c r="E18" s="11"/>
      <c r="F18" s="11"/>
      <c r="G18" s="11"/>
      <c r="H18" s="11"/>
      <c r="I18" s="11"/>
      <c r="J18" s="11"/>
      <c r="K18" s="11"/>
      <c r="L18" s="11"/>
    </row>
    <row r="19" ht="5.1" customHeight="1"/>
    <row r="20" ht="11.25" customHeight="1">
      <c r="B20" s="9" t="str">
        <f>'1 - Triage'!B20</f>
        <v>Zielkonflikte</v>
      </c>
    </row>
    <row r="21" spans="2:12" ht="11.25" customHeight="1">
      <c r="B21" s="30" t="str">
        <f>'1 - Triage'!B21</f>
        <v>4.</v>
      </c>
      <c r="C21" s="16" t="str">
        <f>'1 - Triage'!C21</f>
        <v>Bestehen innerhalb des Vorhabens</v>
      </c>
      <c r="E21" s="26" t="str">
        <f>IF('1 - Triage'!E21&lt;&gt;"",'1 - Triage'!E21,"")</f>
        <v/>
      </c>
      <c r="F21" s="10" t="str">
        <f>'1 - Triage'!F21</f>
        <v xml:space="preserve"> Nein</v>
      </c>
      <c r="G21" s="26" t="str">
        <f>IF('1 - Triage'!G21&lt;&gt;"",'1 - Triage'!G21,"")</f>
        <v/>
      </c>
      <c r="H21" s="10" t="str">
        <f>'1 - Triage'!H21</f>
        <v xml:space="preserve"> Schwache</v>
      </c>
      <c r="I21" s="26" t="str">
        <f>IF('1 - Triage'!I21&lt;&gt;"",'1 - Triage'!I21,"")</f>
        <v/>
      </c>
      <c r="J21" s="10" t="str">
        <f>'1 - Triage'!J21</f>
        <v xml:space="preserve"> Starke</v>
      </c>
      <c r="L21" s="209" t="str">
        <f>IF('1 - Triage'!L21&lt;&gt;"",'1 - Triage'!L21,"")</f>
        <v/>
      </c>
    </row>
    <row r="22" spans="2:12" ht="11.25" customHeight="1">
      <c r="B22" s="30"/>
      <c r="C22" s="16" t="str">
        <f>'1 - Triage'!C22</f>
        <v>Zielkonflikte?</v>
      </c>
      <c r="E22" s="27"/>
      <c r="F22" s="31"/>
      <c r="G22" s="27"/>
      <c r="H22" s="31"/>
      <c r="I22" s="27"/>
      <c r="L22" s="209"/>
    </row>
    <row r="23" spans="2:12" ht="11.25" customHeight="1">
      <c r="B23" s="30" t="str">
        <f>'1 - Triage'!B23</f>
        <v>5.</v>
      </c>
      <c r="C23" s="151" t="str">
        <f>'1 - Triage'!C23</f>
        <v>Wird der Umgang mit diesen</v>
      </c>
      <c r="E23" s="26" t="str">
        <f>IF('1 - Triage'!E23&lt;&gt;"",'1 - Triage'!E23,"")</f>
        <v/>
      </c>
      <c r="F23" s="10" t="str">
        <f>'1 - Triage'!F23</f>
        <v xml:space="preserve"> Ja</v>
      </c>
      <c r="G23" s="26" t="str">
        <f>IF('1 - Triage'!G23&lt;&gt;"",'1 - Triage'!G23,"")</f>
        <v/>
      </c>
      <c r="H23" s="10" t="str">
        <f>'1 - Triage'!H23</f>
        <v xml:space="preserve"> Teilweise</v>
      </c>
      <c r="I23" s="26" t="str">
        <f>IF('1 - Triage'!I23&lt;&gt;"",'1 - Triage'!I23,"")</f>
        <v/>
      </c>
      <c r="J23" s="10" t="str">
        <f>'1 - Triage'!J23</f>
        <v xml:space="preserve"> Nein</v>
      </c>
      <c r="L23" s="209" t="str">
        <f>IF('1 - Triage'!L23&lt;&gt;"",'1 - Triage'!L23,"")</f>
        <v/>
      </c>
    </row>
    <row r="24" spans="2:12" ht="11.25" customHeight="1">
      <c r="B24" s="30"/>
      <c r="C24" s="151" t="str">
        <f>'1 - Triage'!C24</f>
        <v>Zielkonflikten geregelt?</v>
      </c>
      <c r="E24" s="27"/>
      <c r="F24" s="31"/>
      <c r="G24" s="27"/>
      <c r="H24" s="31"/>
      <c r="I24" s="27"/>
      <c r="L24" s="209"/>
    </row>
    <row r="25" spans="2:12" ht="5.1" customHeight="1">
      <c r="B25" s="15"/>
      <c r="C25" s="11"/>
      <c r="D25" s="11"/>
      <c r="E25" s="11"/>
      <c r="F25" s="11"/>
      <c r="G25" s="11"/>
      <c r="H25" s="11"/>
      <c r="I25" s="11"/>
      <c r="J25" s="11"/>
      <c r="K25" s="11"/>
      <c r="L25" s="11"/>
    </row>
    <row r="26" ht="5.1" customHeight="1"/>
    <row r="27" ht="11.25" customHeight="1">
      <c r="B27" s="9" t="str">
        <f>'1 - Triage'!B27</f>
        <v>Systemgrenzen Zeit und Raum</v>
      </c>
    </row>
    <row r="28" spans="2:12" ht="11.25" customHeight="1">
      <c r="B28" s="30" t="str">
        <f>'1 - Triage'!B28</f>
        <v>6.</v>
      </c>
      <c r="C28" s="29" t="str">
        <f>'1 - Triage'!C28</f>
        <v>Wie lange wirkt das Vorhaben?</v>
      </c>
      <c r="E28" s="26" t="str">
        <f>IF('1 - Triage'!E28&lt;&gt;"",'1 - Triage'!E28,"")</f>
        <v/>
      </c>
      <c r="F28" s="10" t="str">
        <f>'1 - Triage'!F28</f>
        <v xml:space="preserve"> Kurz</v>
      </c>
      <c r="G28" s="26" t="str">
        <f>IF('1 - Triage'!G28&lt;&gt;"",'1 - Triage'!G28,"")</f>
        <v/>
      </c>
      <c r="H28" s="10" t="str">
        <f>'1 - Triage'!H28</f>
        <v xml:space="preserve"> Mittel</v>
      </c>
      <c r="I28" s="26" t="str">
        <f>IF('1 - Triage'!I28&lt;&gt;"",'1 - Triage'!I28,"")</f>
        <v/>
      </c>
      <c r="J28" s="10" t="str">
        <f>'1 - Triage'!J28</f>
        <v xml:space="preserve"> Lang</v>
      </c>
      <c r="L28" s="209" t="str">
        <f>IF('1 - Triage'!L28&lt;&gt;"",'1 - Triage'!L28,"")</f>
        <v/>
      </c>
    </row>
    <row r="29" spans="2:12" ht="11.25" customHeight="1">
      <c r="B29" s="30"/>
      <c r="C29" s="29"/>
      <c r="E29" s="32"/>
      <c r="F29" s="10" t="str">
        <f>'1 - Triage'!F29</f>
        <v xml:space="preserve"> (&lt;3 Jahre)</v>
      </c>
      <c r="G29" s="32"/>
      <c r="H29" s="10" t="str">
        <f>'1 - Triage'!H29</f>
        <v xml:space="preserve"> (&lt;10 Jahre)</v>
      </c>
      <c r="I29" s="32"/>
      <c r="J29" s="10" t="str">
        <f>'1 - Triage'!J29</f>
        <v xml:space="preserve"> (&gt;10 Jahre)</v>
      </c>
      <c r="L29" s="209"/>
    </row>
    <row r="30" spans="2:12" ht="11.25" customHeight="1">
      <c r="B30" s="30" t="str">
        <f>'1 - Triage'!B30</f>
        <v>7.</v>
      </c>
      <c r="C30" s="16" t="str">
        <f>'1 - Triage'!C30</f>
        <v>Wie gross ist der vom Vorhaben mittel</v>
      </c>
      <c r="E30" s="26" t="str">
        <f>IF('1 - Triage'!E30&lt;&gt;"",'1 - Triage'!E30,"")</f>
        <v/>
      </c>
      <c r="F30" s="10" t="str">
        <f>'1 - Triage'!F30</f>
        <v xml:space="preserve"> Lokal</v>
      </c>
      <c r="G30" s="26" t="str">
        <f>IF('1 - Triage'!G30&lt;&gt;"",'1 - Triage'!G30,"")</f>
        <v/>
      </c>
      <c r="H30" s="10" t="str">
        <f>'1 - Triage'!H30</f>
        <v xml:space="preserve"> Regional</v>
      </c>
      <c r="I30" s="26" t="str">
        <f>IF('1 - Triage'!I30&lt;&gt;"",'1 - Triage'!I30,"")</f>
        <v/>
      </c>
      <c r="J30" s="10" t="str">
        <f>'1 - Triage'!J30</f>
        <v xml:space="preserve"> Überregional</v>
      </c>
      <c r="L30" s="209" t="str">
        <f>IF('1 - Triage'!L30&lt;&gt;"",'1 - Triage'!L30,"")</f>
        <v/>
      </c>
    </row>
    <row r="31" spans="2:12" ht="11.25" customHeight="1">
      <c r="B31" s="30"/>
      <c r="C31" s="16" t="str">
        <f>'1 - Triage'!C31</f>
        <v>bis stark betroffene Raum?</v>
      </c>
      <c r="E31" s="32"/>
      <c r="F31" s="10" t="str">
        <f>'1 - Triage'!F31</f>
        <v xml:space="preserve"> Kommunal</v>
      </c>
      <c r="G31" s="32"/>
      <c r="H31" s="10" t="str">
        <f>'1 - Triage'!H31</f>
        <v xml:space="preserve"> Kantonal</v>
      </c>
      <c r="I31" s="32"/>
      <c r="J31" s="10" t="str">
        <f>'1 - Triage'!J31</f>
        <v xml:space="preserve"> National</v>
      </c>
      <c r="L31" s="209"/>
    </row>
    <row r="32" spans="2:12" ht="5.1" customHeight="1">
      <c r="B32" s="15"/>
      <c r="C32" s="11"/>
      <c r="D32" s="11"/>
      <c r="E32" s="11"/>
      <c r="F32" s="11"/>
      <c r="G32" s="11"/>
      <c r="H32" s="11"/>
      <c r="I32" s="11"/>
      <c r="J32" s="11"/>
      <c r="K32" s="11"/>
      <c r="L32" s="11"/>
    </row>
    <row r="33" ht="5.1" customHeight="1"/>
    <row r="34" ht="11.25" customHeight="1">
      <c r="B34" s="9" t="str">
        <f>'1 - Triage'!B34</f>
        <v>Alternativen</v>
      </c>
    </row>
    <row r="35" spans="2:12" ht="11.25" customHeight="1">
      <c r="B35" s="30" t="str">
        <f>'1 - Triage'!B35</f>
        <v>8.</v>
      </c>
      <c r="C35" s="29" t="str">
        <f>'1 - Triage'!C35</f>
        <v>Wie gross sind die direkten</v>
      </c>
      <c r="E35" s="26" t="str">
        <f>IF('1 - Triage'!E35&lt;&gt;"",'1 - Triage'!E35,"")</f>
        <v/>
      </c>
      <c r="F35" s="10" t="str">
        <f>'1 - Triage'!F35</f>
        <v xml:space="preserve"> Gering</v>
      </c>
      <c r="G35" s="26" t="str">
        <f>IF('1 - Triage'!G35&lt;&gt;"",'1 - Triage'!G35,"")</f>
        <v/>
      </c>
      <c r="H35" s="10" t="str">
        <f>'1 - Triage'!H35</f>
        <v xml:space="preserve"> Mittel</v>
      </c>
      <c r="I35" s="26" t="str">
        <f>IF('1 - Triage'!I35&lt;&gt;"",'1 - Triage'!I35,"")</f>
        <v/>
      </c>
      <c r="J35" s="10" t="str">
        <f>'1 - Triage'!J35</f>
        <v xml:space="preserve"> Gross</v>
      </c>
      <c r="L35" s="209" t="str">
        <f>IF('1 - Triage'!L35&lt;&gt;"",'1 - Triage'!L35,"")</f>
        <v/>
      </c>
    </row>
    <row r="36" spans="2:12" ht="22.5" customHeight="1">
      <c r="B36" s="30"/>
      <c r="C36" s="16" t="str">
        <f>'1 - Triage'!C36</f>
        <v>Auswirkungen einer Nicht-Realisierung des Vorhabens?</v>
      </c>
      <c r="E36" s="32"/>
      <c r="G36" s="32"/>
      <c r="I36" s="32"/>
      <c r="L36" s="209"/>
    </row>
    <row r="37" spans="2:12" ht="11.25" customHeight="1">
      <c r="B37" s="30" t="str">
        <f>'1 - Triage'!B37</f>
        <v>9.</v>
      </c>
      <c r="C37" s="16" t="str">
        <f>'1 - Triage'!C37</f>
        <v>Ist ein Ausstieg aus dem Vorhaben auf</v>
      </c>
      <c r="E37" s="26" t="str">
        <f>IF('1 - Triage'!E37&lt;&gt;"",'1 - Triage'!E37,"")</f>
        <v/>
      </c>
      <c r="F37" s="10" t="str">
        <f>'1 - Triage'!F37</f>
        <v xml:space="preserve"> Ja</v>
      </c>
      <c r="G37" s="26" t="str">
        <f>IF('1 - Triage'!G37&lt;&gt;"",'1 - Triage'!G37,"")</f>
        <v/>
      </c>
      <c r="H37" s="10" t="str">
        <f>'1 - Triage'!H37</f>
        <v xml:space="preserve"> Erschwert</v>
      </c>
      <c r="I37" s="26" t="str">
        <f>IF('1 - Triage'!I37&lt;&gt;"",'1 - Triage'!I37,"")</f>
        <v/>
      </c>
      <c r="J37" s="10" t="str">
        <f>'1 - Triage'!J37</f>
        <v xml:space="preserve"> Nein</v>
      </c>
      <c r="L37" s="209" t="str">
        <f>IF('1 - Triage'!L37&lt;&gt;"",'1 - Triage'!L37,"")</f>
        <v/>
      </c>
    </row>
    <row r="38" spans="2:12" ht="11.25" customHeight="1">
      <c r="B38" s="30"/>
      <c r="C38" s="16" t="str">
        <f>'1 - Triage'!C38</f>
        <v>einfache Weise möglich?</v>
      </c>
      <c r="E38" s="32"/>
      <c r="F38" s="31"/>
      <c r="G38" s="32"/>
      <c r="H38" s="31"/>
      <c r="I38" s="32"/>
      <c r="L38" s="209"/>
    </row>
    <row r="39" spans="2:12" ht="11.25" customHeight="1">
      <c r="B39" s="30" t="str">
        <f>'1 - Triage'!B39</f>
        <v>10.</v>
      </c>
      <c r="C39" s="16" t="str">
        <f>'1 - Triage'!C39</f>
        <v>Kann das Vorhaben auf Änderungen</v>
      </c>
      <c r="E39" s="26" t="str">
        <f>IF('1 - Triage'!E39&lt;&gt;"",'1 - Triage'!E39,"")</f>
        <v/>
      </c>
      <c r="F39" s="10" t="str">
        <f>'1 - Triage'!F39</f>
        <v xml:space="preserve"> Flexibel</v>
      </c>
      <c r="G39" s="26" t="str">
        <f>IF('1 - Triage'!G39&lt;&gt;"",'1 - Triage'!G39,"")</f>
        <v/>
      </c>
      <c r="H39" s="10" t="str">
        <f>'1 - Triage'!H39</f>
        <v xml:space="preserve"> Teilweise</v>
      </c>
      <c r="I39" s="26" t="str">
        <f>IF('1 - Triage'!I39&lt;&gt;"",'1 - Triage'!I39,"")</f>
        <v/>
      </c>
      <c r="J39" s="10" t="str">
        <f>'1 - Triage'!J39</f>
        <v xml:space="preserve"> Sachzwänge</v>
      </c>
      <c r="L39" s="209" t="str">
        <f>IF('1 - Triage'!L39&lt;&gt;"",'1 - Triage'!L39,"")</f>
        <v/>
      </c>
    </row>
    <row r="40" spans="2:12" ht="22.5" customHeight="1">
      <c r="B40" s="30"/>
      <c r="C40" s="16" t="str">
        <f>'1 - Triage'!C40</f>
        <v>flexibel reagieren oder schafft es Sachzwänge (z.B. Bauvorhaben)?</v>
      </c>
      <c r="L40" s="209"/>
    </row>
    <row r="41" spans="2:12" ht="5.1" customHeight="1">
      <c r="B41" s="15"/>
      <c r="C41" s="11"/>
      <c r="D41" s="11"/>
      <c r="E41" s="11"/>
      <c r="F41" s="11"/>
      <c r="G41" s="11"/>
      <c r="H41" s="11"/>
      <c r="I41" s="11"/>
      <c r="J41" s="11"/>
      <c r="K41" s="11"/>
      <c r="L41" s="11"/>
    </row>
    <row r="42" ht="5.1" customHeight="1"/>
    <row r="43" ht="11.25" customHeight="1">
      <c r="B43" s="9" t="str">
        <f>'1 - Triage'!B43</f>
        <v>Akteure</v>
      </c>
    </row>
    <row r="44" spans="2:12" ht="11.25" customHeight="1">
      <c r="B44" s="30" t="str">
        <f>'1 - Triage'!B44</f>
        <v>11.</v>
      </c>
      <c r="C44" s="29" t="str">
        <f>'1 - Triage'!C44</f>
        <v>Wie viele Personen sind vom Vorhaben</v>
      </c>
      <c r="E44" s="26" t="str">
        <f>IF('1 - Triage'!E44&lt;&gt;"",'1 - Triage'!E44,"")</f>
        <v/>
      </c>
      <c r="F44" s="10" t="str">
        <f>'1 - Triage'!F44</f>
        <v xml:space="preserve"> Wenige</v>
      </c>
      <c r="G44" s="26" t="str">
        <f>IF('1 - Triage'!G44&lt;&gt;"",'1 - Triage'!G44,"")</f>
        <v/>
      </c>
      <c r="H44" s="10" t="str">
        <f>'1 - Triage'!H44</f>
        <v xml:space="preserve"> Mittel</v>
      </c>
      <c r="I44" s="26" t="str">
        <f>IF('1 - Triage'!I44&lt;&gt;"",'1 - Triage'!I44,"")</f>
        <v/>
      </c>
      <c r="J44" s="10" t="str">
        <f>'1 - Triage'!J44</f>
        <v xml:space="preserve"> Viele</v>
      </c>
      <c r="L44" s="209" t="str">
        <f>IF('1 - Triage'!L44&lt;&gt;"",'1 - Triage'!L44,"")</f>
        <v/>
      </c>
    </row>
    <row r="45" spans="2:12" ht="11.25" customHeight="1">
      <c r="B45" s="30"/>
      <c r="C45" s="29" t="str">
        <f>'1 - Triage'!C45</f>
        <v>direkt betroffen?</v>
      </c>
      <c r="D45" s="31"/>
      <c r="E45" s="32"/>
      <c r="F45" s="31" t="str">
        <f>'1 - Triage'!F45</f>
        <v xml:space="preserve"> (Dutzende)</v>
      </c>
      <c r="G45" s="32"/>
      <c r="H45" s="31" t="str">
        <f>'1 - Triage'!H45</f>
        <v>(Hunderte)</v>
      </c>
      <c r="I45" s="32"/>
      <c r="J45" s="31" t="str">
        <f>'1 - Triage'!J45</f>
        <v xml:space="preserve"> (Tausende)</v>
      </c>
      <c r="K45" s="31"/>
      <c r="L45" s="209"/>
    </row>
    <row r="46" spans="2:12" ht="11.25" customHeight="1">
      <c r="B46" s="30" t="str">
        <f>'1 - Triage'!B46</f>
        <v>12.</v>
      </c>
      <c r="C46" s="29" t="str">
        <f>'1 - Triage'!C46</f>
        <v>Wie breit ist die Information / Beteiligung</v>
      </c>
      <c r="E46" s="26" t="str">
        <f>IF('1 - Triage'!E46&lt;&gt;"",'1 - Triage'!E46,"")</f>
        <v/>
      </c>
      <c r="F46" s="10" t="str">
        <f>'1 - Triage'!F46</f>
        <v xml:space="preserve"> Breit</v>
      </c>
      <c r="G46" s="26" t="str">
        <f>IF('1 - Triage'!G46&lt;&gt;"",'1 - Triage'!G46,"")</f>
        <v/>
      </c>
      <c r="H46" s="10" t="str">
        <f>'1 - Triage'!H46</f>
        <v xml:space="preserve"> Mittel</v>
      </c>
      <c r="I46" s="26" t="str">
        <f>IF('1 - Triage'!I46&lt;&gt;"",'1 - Triage'!I46,"")</f>
        <v/>
      </c>
      <c r="J46" s="10" t="str">
        <f>'1 - Triage'!J46</f>
        <v xml:space="preserve"> Gering</v>
      </c>
      <c r="L46" s="209" t="str">
        <f>IF('1 - Triage'!L46&lt;&gt;"",'1 - Triage'!L46,"")</f>
        <v/>
      </c>
    </row>
    <row r="47" spans="2:12" ht="11.25" customHeight="1">
      <c r="B47" s="30"/>
      <c r="C47" s="29" t="str">
        <f>'1 - Triage'!C47</f>
        <v>der direkt betroffenen Personen?</v>
      </c>
      <c r="E47" s="32"/>
      <c r="F47" s="31"/>
      <c r="G47" s="32"/>
      <c r="H47" s="31"/>
      <c r="I47" s="32"/>
      <c r="L47" s="209"/>
    </row>
    <row r="48" spans="2:12" ht="11.25" customHeight="1">
      <c r="B48" s="30" t="str">
        <f>'1 - Triage'!B48</f>
        <v>13.</v>
      </c>
      <c r="C48" s="29" t="str">
        <f>'1 - Triage'!C48</f>
        <v>Gibt es eine Gegnerschaft gegen</v>
      </c>
      <c r="E48" s="26" t="str">
        <f>IF('1 - Triage'!E48&lt;&gt;"",'1 - Triage'!E48,"")</f>
        <v/>
      </c>
      <c r="F48" s="10" t="str">
        <f>'1 - Triage'!F48</f>
        <v xml:space="preserve"> Nein</v>
      </c>
      <c r="G48" s="26" t="str">
        <f>IF('1 - Triage'!G48&lt;&gt;"",'1 - Triage'!G48,"")</f>
        <v/>
      </c>
      <c r="H48" s="10" t="str">
        <f>'1 - Triage'!H48</f>
        <v xml:space="preserve"> Möglich</v>
      </c>
      <c r="I48" s="26" t="str">
        <f>IF('1 - Triage'!I48&lt;&gt;"",'1 - Triage'!I48,"")</f>
        <v/>
      </c>
      <c r="J48" s="10" t="str">
        <f>'1 - Triage'!J48</f>
        <v xml:space="preserve"> Ja</v>
      </c>
      <c r="L48" s="209" t="str">
        <f>IF('1 - Triage'!L48&lt;&gt;"",'1 - Triage'!L48,"")</f>
        <v/>
      </c>
    </row>
    <row r="49" spans="2:12" ht="11.25" customHeight="1">
      <c r="B49" s="30"/>
      <c r="C49" s="29" t="str">
        <f>'1 - Triage'!C49</f>
        <v>das Vorhaben?</v>
      </c>
      <c r="E49" s="32"/>
      <c r="F49" s="31"/>
      <c r="G49" s="32"/>
      <c r="H49" s="31"/>
      <c r="I49" s="32"/>
      <c r="L49" s="209"/>
    </row>
    <row r="50" spans="2:12" ht="11.25" customHeight="1">
      <c r="B50" s="30" t="str">
        <f>'1 - Triage'!B50</f>
        <v>14.</v>
      </c>
      <c r="C50" s="29" t="str">
        <f>'1 - Triage'!C50</f>
        <v>Gibt es eine Partnerschaft?</v>
      </c>
      <c r="E50" s="26" t="str">
        <f>IF('1 - Triage'!E50&lt;&gt;"",'1 - Triage'!E50,"")</f>
        <v/>
      </c>
      <c r="F50" s="10" t="str">
        <f>'1 - Triage'!F50</f>
        <v xml:space="preserve"> Ja</v>
      </c>
      <c r="G50" s="26" t="str">
        <f>IF('1 - Triage'!G50&lt;&gt;"",'1 - Triage'!G50,"")</f>
        <v/>
      </c>
      <c r="H50" s="10" t="str">
        <f>'1 - Triage'!H50</f>
        <v xml:space="preserve"> Möglich</v>
      </c>
      <c r="I50" s="26" t="str">
        <f>IF('1 - Triage'!I50&lt;&gt;"",'1 - Triage'!I50,"")</f>
        <v/>
      </c>
      <c r="J50" s="10" t="str">
        <f>'1 - Triage'!J50</f>
        <v xml:space="preserve"> Nein</v>
      </c>
      <c r="L50" s="209" t="str">
        <f>IF('1 - Triage'!L50&lt;&gt;"",'1 - Triage'!L50,"")</f>
        <v/>
      </c>
    </row>
    <row r="51" spans="2:12" ht="0.95" customHeight="1">
      <c r="B51" s="30"/>
      <c r="C51" s="29"/>
      <c r="E51" s="27"/>
      <c r="F51" s="31"/>
      <c r="G51" s="27"/>
      <c r="H51" s="31"/>
      <c r="I51" s="27"/>
      <c r="L51" s="209"/>
    </row>
    <row r="52" spans="2:12" ht="5.1" customHeight="1">
      <c r="B52" s="15"/>
      <c r="C52" s="11"/>
      <c r="D52" s="11"/>
      <c r="E52" s="11"/>
      <c r="F52" s="11"/>
      <c r="G52" s="11"/>
      <c r="H52" s="11"/>
      <c r="I52" s="11"/>
      <c r="J52" s="11"/>
      <c r="K52" s="11"/>
      <c r="L52" s="11"/>
    </row>
    <row r="53" ht="5.1" customHeight="1"/>
    <row r="54" ht="11.25" customHeight="1">
      <c r="B54" s="9" t="str">
        <f>'1 - Triage'!B54</f>
        <v>Politik und Finanzen</v>
      </c>
    </row>
    <row r="55" spans="2:12" ht="11.25" customHeight="1">
      <c r="B55" s="30" t="str">
        <f>'1 - Triage'!B55</f>
        <v>15.</v>
      </c>
      <c r="C55" s="29" t="str">
        <f>'1 - Triage'!C55</f>
        <v>Wie gross ist das öffentliche oder</v>
      </c>
      <c r="E55" s="26" t="str">
        <f>IF('1 - Triage'!E55&lt;&gt;"",'1 - Triage'!E55,"")</f>
        <v/>
      </c>
      <c r="F55" s="10" t="str">
        <f>'1 - Triage'!F55</f>
        <v xml:space="preserve"> Normal</v>
      </c>
      <c r="G55" s="26" t="str">
        <f>IF('1 - Triage'!G55&lt;&gt;"",'1 - Triage'!G55,"")</f>
        <v/>
      </c>
      <c r="H55" s="10" t="str">
        <f>'1 - Triage'!H55</f>
        <v xml:space="preserve"> Erhöht</v>
      </c>
      <c r="I55" s="26" t="str">
        <f>IF('1 - Triage'!I55&lt;&gt;"",'1 - Triage'!I55,"")</f>
        <v/>
      </c>
      <c r="J55" s="10" t="str">
        <f>'1 - Triage'!J55</f>
        <v xml:space="preserve"> Gross</v>
      </c>
      <c r="L55" s="209" t="str">
        <f>IF('1 - Triage'!L55&lt;&gt;"",'1 - Triage'!L55,"")</f>
        <v/>
      </c>
    </row>
    <row r="56" spans="2:12" ht="11.25" customHeight="1">
      <c r="B56" s="30"/>
      <c r="C56" s="29" t="str">
        <f>'1 - Triage'!C56</f>
        <v>politische Interesse am Vorhaben?</v>
      </c>
      <c r="E56" s="32"/>
      <c r="G56" s="32"/>
      <c r="I56" s="32"/>
      <c r="L56" s="209"/>
    </row>
    <row r="57" spans="2:12" ht="11.25" customHeight="1">
      <c r="B57" s="30" t="str">
        <f>'1 - Triage'!B57</f>
        <v>16.</v>
      </c>
      <c r="C57" s="16" t="str">
        <f>'1 - Triage'!C57</f>
        <v>Wie gross ist die finanzielle Beteiligung</v>
      </c>
      <c r="E57" s="26" t="str">
        <f>IF('1 - Triage'!E57&lt;&gt;"",'1 - Triage'!E57,"")</f>
        <v/>
      </c>
      <c r="F57" s="10" t="str">
        <f>'1 - Triage'!F57</f>
        <v xml:space="preserve"> Gering</v>
      </c>
      <c r="G57" s="26" t="str">
        <f>IF('1 - Triage'!G57&lt;&gt;"",'1 - Triage'!G57,"")</f>
        <v/>
      </c>
      <c r="H57" s="10" t="str">
        <f>'1 - Triage'!H57</f>
        <v xml:space="preserve"> Mittel</v>
      </c>
      <c r="I57" s="26" t="str">
        <f>IF('1 - Triage'!I57&lt;&gt;"",'1 - Triage'!I57,"")</f>
        <v/>
      </c>
      <c r="J57" s="10" t="str">
        <f>'1 - Triage'!J57</f>
        <v xml:space="preserve"> Gross</v>
      </c>
      <c r="L57" s="209" t="str">
        <f>IF('1 - Triage'!L57&lt;&gt;"",'1 - Triage'!L57,"")</f>
        <v/>
      </c>
    </row>
    <row r="58" spans="2:12" ht="11.25" customHeight="1">
      <c r="B58" s="30"/>
      <c r="C58" s="16" t="str">
        <f>'1 - Triage'!C58</f>
        <v>des Kantons?</v>
      </c>
      <c r="E58" s="27"/>
      <c r="F58" s="31" t="str">
        <f>'1 - Triage'!F58</f>
        <v xml:space="preserve"> (&lt;2 Mio. Fr.)</v>
      </c>
      <c r="G58" s="27"/>
      <c r="H58" s="31"/>
      <c r="I58" s="27"/>
      <c r="J58" s="31" t="str">
        <f>'1 - Triage'!J58</f>
        <v xml:space="preserve"> (&gt;10 Mio. Fr.)</v>
      </c>
      <c r="K58" s="31"/>
      <c r="L58" s="209"/>
    </row>
    <row r="60" ht="12.75">
      <c r="B60" s="21" t="str">
        <f>'1 - Triage'!B60</f>
        <v>Fazit Triage</v>
      </c>
    </row>
    <row r="61" spans="2:12" ht="22.5" customHeight="1">
      <c r="B61" s="195" t="str">
        <f>IF('1 - Triage'!B61&lt;&gt;"",'1 - Triage'!B61,"")</f>
        <v/>
      </c>
      <c r="C61" s="195"/>
      <c r="D61" s="195"/>
      <c r="E61" s="195"/>
      <c r="F61" s="195"/>
      <c r="G61" s="195"/>
      <c r="H61" s="195"/>
      <c r="I61" s="195"/>
      <c r="J61" s="195"/>
      <c r="K61" s="210"/>
      <c r="L61" s="210"/>
    </row>
    <row r="63" ht="12.75">
      <c r="B63" s="21" t="str">
        <f>'1 - Triage'!B63</f>
        <v>Nachhaltigkeitsrelevanz</v>
      </c>
    </row>
    <row r="64" spans="2:12" ht="11.25" customHeight="1">
      <c r="B64" s="118"/>
      <c r="C64" s="99"/>
      <c r="D64" s="99"/>
      <c r="E64" s="119"/>
      <c r="F64" s="119"/>
      <c r="G64" s="119"/>
      <c r="H64" s="120"/>
      <c r="I64" s="3"/>
      <c r="J64" s="173" t="str">
        <f>'1 - Triage'!J64:L65</f>
        <v>Keine Themengruppe liegt beim Schwellenwert von 8 Punkten.</v>
      </c>
      <c r="K64" s="173"/>
      <c r="L64" s="173"/>
    </row>
    <row r="65" spans="2:12" ht="11.25" customHeight="1">
      <c r="B65" s="121"/>
      <c r="C65" s="31"/>
      <c r="D65" s="117"/>
      <c r="E65" s="117"/>
      <c r="F65" s="117"/>
      <c r="G65" s="117"/>
      <c r="H65" s="122"/>
      <c r="I65" s="3"/>
      <c r="J65" s="173"/>
      <c r="K65" s="173"/>
      <c r="L65" s="173"/>
    </row>
    <row r="66" spans="2:12" ht="11.25" customHeight="1">
      <c r="B66" s="121"/>
      <c r="C66" s="31"/>
      <c r="D66" s="31"/>
      <c r="E66" s="117"/>
      <c r="F66" s="117"/>
      <c r="G66" s="117"/>
      <c r="H66" s="122"/>
      <c r="I66" s="3"/>
      <c r="J66" s="173" t="str">
        <f>'1 - Triage'!J66:L67</f>
        <v>Eine detaillierte Nachhaltigkeitsbeurteilung ist nicht notwendig.</v>
      </c>
      <c r="K66" s="173"/>
      <c r="L66" s="173"/>
    </row>
    <row r="67" spans="2:12" ht="11.25" customHeight="1">
      <c r="B67" s="121"/>
      <c r="C67" s="31"/>
      <c r="D67" s="117"/>
      <c r="E67" s="117"/>
      <c r="F67" s="117"/>
      <c r="G67" s="117"/>
      <c r="H67" s="122"/>
      <c r="I67" s="3"/>
      <c r="J67" s="173"/>
      <c r="K67" s="173"/>
      <c r="L67" s="173"/>
    </row>
    <row r="68" spans="2:8" ht="11.25" customHeight="1">
      <c r="B68" s="121"/>
      <c r="C68" s="31"/>
      <c r="D68" s="31"/>
      <c r="E68" s="31"/>
      <c r="F68" s="31"/>
      <c r="G68" s="31"/>
      <c r="H68" s="123"/>
    </row>
    <row r="69" spans="2:8" ht="11.25" customHeight="1">
      <c r="B69" s="121"/>
      <c r="C69" s="31"/>
      <c r="D69" s="31"/>
      <c r="E69" s="31"/>
      <c r="F69" s="31"/>
      <c r="G69" s="31"/>
      <c r="H69" s="123"/>
    </row>
    <row r="70" spans="2:8" ht="11.25" customHeight="1">
      <c r="B70" s="121"/>
      <c r="C70" s="31"/>
      <c r="D70" s="31"/>
      <c r="E70" s="31"/>
      <c r="F70" s="31"/>
      <c r="G70" s="31"/>
      <c r="H70" s="123"/>
    </row>
    <row r="71" spans="2:8" ht="11.25" customHeight="1">
      <c r="B71" s="121"/>
      <c r="C71" s="31"/>
      <c r="D71" s="31"/>
      <c r="E71" s="31"/>
      <c r="F71" s="31"/>
      <c r="G71" s="31"/>
      <c r="H71" s="123"/>
    </row>
    <row r="72" spans="2:8" ht="11.25" customHeight="1">
      <c r="B72" s="124"/>
      <c r="C72" s="11"/>
      <c r="D72" s="11"/>
      <c r="E72" s="11"/>
      <c r="F72" s="11"/>
      <c r="G72" s="11"/>
      <c r="H72" s="125"/>
    </row>
  </sheetData>
  <mergeCells count="19">
    <mergeCell ref="J66:L67"/>
    <mergeCell ref="L55:L56"/>
    <mergeCell ref="L57:L58"/>
    <mergeCell ref="L39:L40"/>
    <mergeCell ref="L44:L45"/>
    <mergeCell ref="L46:L47"/>
    <mergeCell ref="L48:L49"/>
    <mergeCell ref="B61:L61"/>
    <mergeCell ref="J64:L65"/>
    <mergeCell ref="L50:L51"/>
    <mergeCell ref="L14:L15"/>
    <mergeCell ref="L12:L13"/>
    <mergeCell ref="L35:L36"/>
    <mergeCell ref="L37:L38"/>
    <mergeCell ref="L21:L22"/>
    <mergeCell ref="L28:L29"/>
    <mergeCell ref="L30:L31"/>
    <mergeCell ref="L16:L17"/>
    <mergeCell ref="L23:L24"/>
  </mergeCells>
  <conditionalFormatting sqref="J64:L65">
    <cfRule type="cellIs" priority="1" dxfId="8" operator="equal" stopIfTrue="1">
      <formula>"Mindestens eine Themengruppe liegt am oder über dem Schwellenwert von 8 Punkten."</formula>
    </cfRule>
    <cfRule type="cellIs" priority="2" dxfId="7" operator="equal" stopIfTrue="1">
      <formula>"Keine Themengruppe liegt beim Schwellenwert von 8 Punkten."</formula>
    </cfRule>
  </conditionalFormatting>
  <conditionalFormatting sqref="J66:L67">
    <cfRule type="cellIs" priority="3" dxfId="8" operator="equal" stopIfTrue="1">
      <formula>"Es wird eine detaillierte Nachhaltigkeitsbeurteilung empfohlen."</formula>
    </cfRule>
    <cfRule type="cellIs" priority="4" dxfId="7" operator="equal" stopIfTrue="1">
      <formula>"Eine detaillierte Nachhaltigkeitsbeurteilung ist nicht notwendig."</formula>
    </cfRule>
  </conditionalFormatting>
  <printOptions/>
  <pageMargins left="0.7086614173228347" right="0.7086614173228347" top="0.7874015748031497" bottom="1.1811023622047245" header="0.5118110236220472" footer="0.7086614173228347"/>
  <pageSetup horizontalDpi="600" verticalDpi="600" orientation="portrait" paperSize="9" r:id="rId2"/>
  <headerFooter alignWithMargins="0">
    <oddFooter>&amp;L&amp;"Arial,Standard"&amp;8Checkliste Nachhaltigkeit &lt;&gt;&amp;R&amp;"Arial,Standard"&amp;8Seite &amp;P von &amp;N</oddFooter>
  </headerFooter>
  <rowBreaks count="1" manualBreakCount="1">
    <brk id="59" max="16383"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B2:N9996"/>
  <sheetViews>
    <sheetView showRowColHeaders="0" zoomScaleSheetLayoutView="100" workbookViewId="0" topLeftCell="A19">
      <selection activeCell="B25" sqref="B25:D25"/>
    </sheetView>
  </sheetViews>
  <sheetFormatPr defaultColWidth="11.421875" defaultRowHeight="12.75"/>
  <cols>
    <col min="1" max="1" width="1.7109375" style="49" customWidth="1"/>
    <col min="2" max="2" width="3.140625" style="49" customWidth="1"/>
    <col min="3" max="3" width="30.140625" style="49" customWidth="1"/>
    <col min="4" max="4" width="2.00390625" style="49" customWidth="1"/>
    <col min="5" max="12" width="2.28125" style="49" customWidth="1"/>
    <col min="13" max="13" width="0.85546875" style="49" customWidth="1"/>
    <col min="14" max="14" width="33.7109375" style="49" customWidth="1"/>
    <col min="15" max="16384" width="11.421875" style="49" customWidth="1"/>
  </cols>
  <sheetData>
    <row r="1" ht="9.95" customHeight="1"/>
    <row r="2" s="5" customFormat="1" ht="18" customHeight="1">
      <c r="B2" s="4" t="str">
        <f>'2a - Wirtschaft'!B2</f>
        <v>Detailabklärungen Dimension Wirtschaft</v>
      </c>
    </row>
    <row r="3" s="10" customFormat="1" ht="12.75">
      <c r="B3" s="6" t="s">
        <v>79</v>
      </c>
    </row>
    <row r="4" spans="2:14" s="10" customFormat="1" ht="5.1" customHeight="1">
      <c r="B4" s="15"/>
      <c r="C4" s="11"/>
      <c r="D4" s="11"/>
      <c r="E4" s="11"/>
      <c r="F4" s="11"/>
      <c r="G4" s="11"/>
      <c r="H4" s="11"/>
      <c r="I4" s="11"/>
      <c r="J4" s="11"/>
      <c r="K4" s="11"/>
      <c r="L4" s="11"/>
      <c r="M4" s="11"/>
      <c r="N4" s="11"/>
    </row>
    <row r="5" s="10" customFormat="1" ht="5.1" customHeight="1">
      <c r="B5" s="9"/>
    </row>
    <row r="6" spans="2:14" s="10" customFormat="1" ht="12.75">
      <c r="B6" s="9" t="str">
        <f>'2a - Wirtschaft'!B6</f>
        <v>Nr.</v>
      </c>
      <c r="C6" s="10" t="str">
        <f>'2a - Wirtschaft'!C6</f>
        <v>Teilfrage</v>
      </c>
      <c r="E6" s="12" t="str">
        <f>'2a - Wirtschaft'!E6</f>
        <v>Keine</v>
      </c>
      <c r="F6" s="28" t="str">
        <f>'2a - Wirtschaft'!F6</f>
        <v>Kurzfristig</v>
      </c>
      <c r="G6" s="28"/>
      <c r="H6" s="28"/>
      <c r="I6" s="28"/>
      <c r="J6" s="28"/>
      <c r="K6" s="28"/>
      <c r="L6" s="28"/>
      <c r="N6" s="10" t="str">
        <f>'2a - Wirtschaft'!N6</f>
        <v>Bemerkungen</v>
      </c>
    </row>
    <row r="7" spans="2:13" s="10" customFormat="1" ht="12.75">
      <c r="B7" s="9"/>
      <c r="E7" s="12" t="str">
        <f>'2a - Wirtschaft'!E7</f>
        <v>Relevanz</v>
      </c>
      <c r="F7" s="28" t="str">
        <f>'2a - Wirtschaft'!F7</f>
        <v>Langfristig</v>
      </c>
      <c r="G7" s="87"/>
      <c r="H7" s="87"/>
      <c r="I7" s="87"/>
      <c r="J7" s="87"/>
      <c r="K7" s="87"/>
      <c r="L7" s="87"/>
      <c r="M7" s="51"/>
    </row>
    <row r="8" spans="2:13" s="10" customFormat="1" ht="12.75">
      <c r="B8" s="9"/>
      <c r="F8" s="23">
        <f>'2a - Wirtschaft'!F8</f>
        <v>-3</v>
      </c>
      <c r="G8" s="23">
        <f>'2a - Wirtschaft'!G8</f>
        <v>-2</v>
      </c>
      <c r="H8" s="23">
        <f>'2a - Wirtschaft'!H8</f>
        <v>-1</v>
      </c>
      <c r="I8" s="102">
        <f>'2a - Wirtschaft'!I8</f>
        <v>0</v>
      </c>
      <c r="J8" s="23">
        <f>'2a - Wirtschaft'!J8</f>
        <v>1</v>
      </c>
      <c r="K8" s="23">
        <f>'2a - Wirtschaft'!K8</f>
        <v>2</v>
      </c>
      <c r="L8" s="23">
        <f>'2a - Wirtschaft'!L8</f>
        <v>3</v>
      </c>
      <c r="M8" s="23"/>
    </row>
    <row r="9" spans="2:14" s="10" customFormat="1" ht="5.1" customHeight="1">
      <c r="B9" s="15"/>
      <c r="C9" s="11"/>
      <c r="D9" s="11"/>
      <c r="E9" s="11"/>
      <c r="F9" s="11"/>
      <c r="G9" s="11"/>
      <c r="H9" s="11"/>
      <c r="I9" s="11"/>
      <c r="J9" s="11"/>
      <c r="K9" s="11"/>
      <c r="L9" s="11"/>
      <c r="M9" s="11"/>
      <c r="N9" s="11"/>
    </row>
    <row r="10" s="10" customFormat="1" ht="5.1" customHeight="1">
      <c r="B10" s="9"/>
    </row>
    <row r="11" spans="2:14" s="10" customFormat="1" ht="11.25" customHeight="1">
      <c r="B11" s="9" t="str">
        <f>'2a - Wirtschaft'!B11</f>
        <v>1.</v>
      </c>
      <c r="C11" s="10" t="str">
        <f>'2a - Wirtschaft'!C11</f>
        <v>Wirtschaftliche Leistungsfähigkeit</v>
      </c>
      <c r="E11" s="201" t="str">
        <f>IF('2a - Wirtschaft'!E11&lt;&gt;"",'2a - Wirtschaft'!E11,"")</f>
        <v/>
      </c>
      <c r="F11" s="26" t="str">
        <f>IF('2a - Wirtschaft'!F11&lt;&gt;"",'2a - Wirtschaft'!F11,"")</f>
        <v/>
      </c>
      <c r="G11" s="26" t="str">
        <f>IF('2a - Wirtschaft'!G11&lt;&gt;"",'2a - Wirtschaft'!G11,"")</f>
        <v/>
      </c>
      <c r="H11" s="26" t="str">
        <f>IF('2a - Wirtschaft'!H11&lt;&gt;"",'2a - Wirtschaft'!H11,"")</f>
        <v/>
      </c>
      <c r="I11" s="26" t="str">
        <f>IF('2a - Wirtschaft'!I11&lt;&gt;"",'2a - Wirtschaft'!I11,"")</f>
        <v/>
      </c>
      <c r="J11" s="26" t="str">
        <f>IF('2a - Wirtschaft'!J11&lt;&gt;"",'2a - Wirtschaft'!J11,"")</f>
        <v/>
      </c>
      <c r="K11" s="26" t="str">
        <f>IF('2a - Wirtschaft'!K11&lt;&gt;"",'2a - Wirtschaft'!K11,"")</f>
        <v/>
      </c>
      <c r="L11" s="26" t="str">
        <f>IF('2a - Wirtschaft'!L11&lt;&gt;"",'2a - Wirtschaft'!L11,"")</f>
        <v/>
      </c>
      <c r="M11" s="27"/>
      <c r="N11" s="196" t="str">
        <f>IF('2a - Wirtschaft'!N11&lt;&gt;"",'2a - Wirtschaft'!N11,"")</f>
        <v/>
      </c>
    </row>
    <row r="12" spans="2:14" s="10" customFormat="1" ht="12.75">
      <c r="B12" s="9"/>
      <c r="C12" s="204" t="str">
        <f>'2a - Wirtschaft'!C12</f>
        <v>Das Vorhaben sichert und steigert die ökonomische Leistungsfähigkeit. Dabei fördert das Vorhaben insbesondere das qualitative Wachstum.</v>
      </c>
      <c r="E12" s="202" t="str">
        <f>IF('2a - Wirtschaft'!E12&lt;&gt;"",'2a - Wirtschaft'!E12,"")</f>
        <v/>
      </c>
      <c r="F12" s="26" t="str">
        <f>IF('2a - Wirtschaft'!F12&lt;&gt;"",'2a - Wirtschaft'!F12,"")</f>
        <v/>
      </c>
      <c r="G12" s="26" t="str">
        <f>IF('2a - Wirtschaft'!G12&lt;&gt;"",'2a - Wirtschaft'!G12,"")</f>
        <v/>
      </c>
      <c r="H12" s="26" t="str">
        <f>IF('2a - Wirtschaft'!H12&lt;&gt;"",'2a - Wirtschaft'!H12,"")</f>
        <v/>
      </c>
      <c r="I12" s="26" t="str">
        <f>IF('2a - Wirtschaft'!I12&lt;&gt;"",'2a - Wirtschaft'!I12,"")</f>
        <v/>
      </c>
      <c r="J12" s="26" t="str">
        <f>IF('2a - Wirtschaft'!J12&lt;&gt;"",'2a - Wirtschaft'!J12,"")</f>
        <v/>
      </c>
      <c r="K12" s="26" t="str">
        <f>IF('2a - Wirtschaft'!K12&lt;&gt;"",'2a - Wirtschaft'!K12,"")</f>
        <v/>
      </c>
      <c r="L12" s="26" t="str">
        <f>IF('2a - Wirtschaft'!L12&lt;&gt;"",'2a - Wirtschaft'!L12,"")</f>
        <v/>
      </c>
      <c r="M12" s="90"/>
      <c r="N12" s="196" t="str">
        <f>IF('2a - Wirtschaft'!N12&lt;&gt;"",'2a - Wirtschaft'!N12,"")</f>
        <v/>
      </c>
    </row>
    <row r="13" spans="2:14" s="10" customFormat="1" ht="33.75" customHeight="1">
      <c r="B13" s="9"/>
      <c r="C13" s="204">
        <f>'2a - Wirtschaft'!C13</f>
        <v>0</v>
      </c>
      <c r="N13" s="196" t="str">
        <f>IF('2a - Wirtschaft'!N13&lt;&gt;"",'2a - Wirtschaft'!N13,"")</f>
        <v/>
      </c>
    </row>
    <row r="14" spans="2:14" s="10" customFormat="1" ht="5.1" customHeight="1">
      <c r="B14" s="15"/>
      <c r="C14" s="11"/>
      <c r="D14" s="11"/>
      <c r="E14" s="11"/>
      <c r="F14" s="11"/>
      <c r="G14" s="11"/>
      <c r="H14" s="11"/>
      <c r="I14" s="11"/>
      <c r="J14" s="11"/>
      <c r="K14" s="11"/>
      <c r="L14" s="11"/>
      <c r="M14" s="11"/>
      <c r="N14" s="11"/>
    </row>
    <row r="15" s="10" customFormat="1" ht="5.1" customHeight="1">
      <c r="B15" s="9"/>
    </row>
    <row r="16" spans="2:14" s="10" customFormat="1" ht="12.75">
      <c r="B16" s="9" t="str">
        <f>'2a - Wirtschaft'!B16</f>
        <v>2.</v>
      </c>
      <c r="C16" s="10" t="str">
        <f>'2a - Wirtschaft'!C16</f>
        <v>Standortattraktivität</v>
      </c>
      <c r="E16" s="201" t="str">
        <f>IF('2a - Wirtschaft'!E16&lt;&gt;"",'2a - Wirtschaft'!E16,"")</f>
        <v/>
      </c>
      <c r="F16" s="26" t="str">
        <f>IF('2a - Wirtschaft'!F16&lt;&gt;"",'2a - Wirtschaft'!F16,"")</f>
        <v/>
      </c>
      <c r="G16" s="26" t="str">
        <f>IF('2a - Wirtschaft'!G16&lt;&gt;"",'2a - Wirtschaft'!G16,"")</f>
        <v/>
      </c>
      <c r="H16" s="26" t="str">
        <f>IF('2a - Wirtschaft'!H16&lt;&gt;"",'2a - Wirtschaft'!H16,"")</f>
        <v/>
      </c>
      <c r="I16" s="26" t="str">
        <f>IF('2a - Wirtschaft'!I16&lt;&gt;"",'2a - Wirtschaft'!I16,"")</f>
        <v/>
      </c>
      <c r="J16" s="26" t="str">
        <f>IF('2a - Wirtschaft'!J16&lt;&gt;"",'2a - Wirtschaft'!J16,"")</f>
        <v/>
      </c>
      <c r="K16" s="26" t="str">
        <f>IF('2a - Wirtschaft'!K16&lt;&gt;"",'2a - Wirtschaft'!K16,"")</f>
        <v/>
      </c>
      <c r="L16" s="26" t="str">
        <f>IF('2a - Wirtschaft'!L16&lt;&gt;"",'2a - Wirtschaft'!L16,"")</f>
        <v/>
      </c>
      <c r="M16" s="27"/>
      <c r="N16" s="196" t="str">
        <f>IF('2a - Wirtschaft'!N16&lt;&gt;"",'2a - Wirtschaft'!N16,"")</f>
        <v/>
      </c>
    </row>
    <row r="17" spans="2:14" s="10" customFormat="1" ht="12.75">
      <c r="B17" s="9"/>
      <c r="C17" s="204" t="str">
        <f>'2a - Wirtschaft'!C17</f>
        <v>Das Vorhaben sichert und steigert die Standortattraktivität (harte und weiche Faktoren) für Unternehmen, insbesondere für wertschöpfungsstarke Unternehmen mit geringem Ressourcenverbrauch.</v>
      </c>
      <c r="E17" s="202" t="str">
        <f>IF('2a - Wirtschaft'!E17&lt;&gt;"",'2a - Wirtschaft'!E17,"")</f>
        <v/>
      </c>
      <c r="F17" s="26" t="str">
        <f>IF('2a - Wirtschaft'!F17&lt;&gt;"",'2a - Wirtschaft'!F17,"")</f>
        <v/>
      </c>
      <c r="G17" s="26" t="str">
        <f>IF('2a - Wirtschaft'!G17&lt;&gt;"",'2a - Wirtschaft'!G17,"")</f>
        <v/>
      </c>
      <c r="H17" s="26" t="str">
        <f>IF('2a - Wirtschaft'!H17&lt;&gt;"",'2a - Wirtschaft'!H17,"")</f>
        <v/>
      </c>
      <c r="I17" s="26" t="str">
        <f>IF('2a - Wirtschaft'!I17&lt;&gt;"",'2a - Wirtschaft'!I17,"")</f>
        <v/>
      </c>
      <c r="J17" s="26" t="str">
        <f>IF('2a - Wirtschaft'!J17&lt;&gt;"",'2a - Wirtschaft'!J17,"")</f>
        <v/>
      </c>
      <c r="K17" s="26" t="str">
        <f>IF('2a - Wirtschaft'!K17&lt;&gt;"",'2a - Wirtschaft'!K17,"")</f>
        <v/>
      </c>
      <c r="L17" s="26" t="str">
        <f>IF('2a - Wirtschaft'!L17&lt;&gt;"",'2a - Wirtschaft'!L17,"")</f>
        <v/>
      </c>
      <c r="M17" s="90"/>
      <c r="N17" s="196" t="str">
        <f>IF('2a - Wirtschaft'!N17&lt;&gt;"",'2a - Wirtschaft'!N17,"")</f>
        <v/>
      </c>
    </row>
    <row r="18" spans="2:14" s="10" customFormat="1" ht="45" customHeight="1">
      <c r="B18" s="9"/>
      <c r="C18" s="204">
        <f>'2a - Wirtschaft'!C18</f>
        <v>0</v>
      </c>
      <c r="N18" s="196" t="str">
        <f>IF('2a - Wirtschaft'!N18&lt;&gt;"",'2a - Wirtschaft'!N18,"")</f>
        <v/>
      </c>
    </row>
    <row r="19" spans="2:14" s="10" customFormat="1" ht="5.1" customHeight="1">
      <c r="B19" s="15"/>
      <c r="C19" s="11"/>
      <c r="D19" s="11"/>
      <c r="E19" s="11"/>
      <c r="F19" s="11"/>
      <c r="G19" s="11"/>
      <c r="H19" s="11"/>
      <c r="I19" s="11"/>
      <c r="J19" s="11"/>
      <c r="K19" s="11"/>
      <c r="L19" s="11"/>
      <c r="M19" s="11"/>
      <c r="N19" s="11"/>
    </row>
    <row r="20" s="10" customFormat="1" ht="5.1" customHeight="1">
      <c r="B20" s="9"/>
    </row>
    <row r="21" spans="2:14" s="10" customFormat="1" ht="11.25" customHeight="1">
      <c r="B21" s="9" t="str">
        <f>'2a - Wirtschaft'!B21</f>
        <v>3.</v>
      </c>
      <c r="C21" s="10" t="str">
        <f>'2a - Wirtschaft'!C21</f>
        <v>Innovation</v>
      </c>
      <c r="E21" s="201" t="str">
        <f>IF('2a - Wirtschaft'!E21&lt;&gt;"",'2a - Wirtschaft'!E21,"")</f>
        <v/>
      </c>
      <c r="F21" s="26" t="str">
        <f>IF('2a - Wirtschaft'!F21&lt;&gt;"",'2a - Wirtschaft'!F21,"")</f>
        <v/>
      </c>
      <c r="G21" s="26" t="str">
        <f>IF('2a - Wirtschaft'!G21&lt;&gt;"",'2a - Wirtschaft'!G21,"")</f>
        <v/>
      </c>
      <c r="H21" s="26" t="str">
        <f>IF('2a - Wirtschaft'!H21&lt;&gt;"",'2a - Wirtschaft'!H21,"")</f>
        <v/>
      </c>
      <c r="I21" s="26" t="str">
        <f>IF('2a - Wirtschaft'!I21&lt;&gt;"",'2a - Wirtschaft'!I21,"")</f>
        <v/>
      </c>
      <c r="J21" s="26" t="str">
        <f>IF('2a - Wirtschaft'!J21&lt;&gt;"",'2a - Wirtschaft'!J21,"")</f>
        <v/>
      </c>
      <c r="K21" s="26" t="str">
        <f>IF('2a - Wirtschaft'!K21&lt;&gt;"",'2a - Wirtschaft'!K21,"")</f>
        <v/>
      </c>
      <c r="L21" s="26" t="str">
        <f>IF('2a - Wirtschaft'!L21&lt;&gt;"",'2a - Wirtschaft'!L21,"")</f>
        <v/>
      </c>
      <c r="M21" s="27"/>
      <c r="N21" s="196" t="str">
        <f>IF('2a - Wirtschaft'!N21&lt;&gt;"",'2a - Wirtschaft'!N21,"")</f>
        <v/>
      </c>
    </row>
    <row r="22" spans="2:14" s="10" customFormat="1" ht="12.75">
      <c r="B22" s="9"/>
      <c r="C22" s="204" t="str">
        <f>'2a - Wirtschaft'!C22</f>
        <v xml:space="preserve">Das Vorhaben sichert und steigert die Innovationskraft der Wirtschaft (z.B. Patente, Beschäftigte in innovativen Branchen, Entwicklung der Exporte, zukunftsweisende Wirtschaftsmodelle).
</v>
      </c>
      <c r="E22" s="205" t="str">
        <f>IF('2a - Wirtschaft'!E22&lt;&gt;"",'2a - Wirtschaft'!E22,"")</f>
        <v/>
      </c>
      <c r="F22" s="26" t="str">
        <f>IF('2a - Wirtschaft'!F22&lt;&gt;"",'2a - Wirtschaft'!F22,"")</f>
        <v/>
      </c>
      <c r="G22" s="26" t="str">
        <f>IF('2a - Wirtschaft'!G22&lt;&gt;"",'2a - Wirtschaft'!G22,"")</f>
        <v/>
      </c>
      <c r="H22" s="26" t="str">
        <f>IF('2a - Wirtschaft'!H22&lt;&gt;"",'2a - Wirtschaft'!H22,"")</f>
        <v/>
      </c>
      <c r="I22" s="26" t="str">
        <f>IF('2a - Wirtschaft'!I22&lt;&gt;"",'2a - Wirtschaft'!I22,"")</f>
        <v/>
      </c>
      <c r="J22" s="26" t="str">
        <f>IF('2a - Wirtschaft'!J22&lt;&gt;"",'2a - Wirtschaft'!J22,"")</f>
        <v/>
      </c>
      <c r="K22" s="26" t="str">
        <f>IF('2a - Wirtschaft'!K22&lt;&gt;"",'2a - Wirtschaft'!K22,"")</f>
        <v/>
      </c>
      <c r="L22" s="26" t="str">
        <f>IF('2a - Wirtschaft'!L22&lt;&gt;"",'2a - Wirtschaft'!L22,"")</f>
        <v/>
      </c>
      <c r="M22" s="90"/>
      <c r="N22" s="196" t="str">
        <f>IF('2a - Wirtschaft'!N22&lt;&gt;"",'2a - Wirtschaft'!N22,"")</f>
        <v/>
      </c>
    </row>
    <row r="23" spans="2:14" s="10" customFormat="1" ht="45" customHeight="1">
      <c r="B23" s="9"/>
      <c r="C23" s="204">
        <f>'2a - Wirtschaft'!C23</f>
        <v>0</v>
      </c>
      <c r="N23" s="196" t="str">
        <f>IF('2a - Wirtschaft'!N23&lt;&gt;"",'2a - Wirtschaft'!N23,"")</f>
        <v/>
      </c>
    </row>
    <row r="24" spans="2:14" s="10" customFormat="1" ht="5.1" customHeight="1">
      <c r="B24" s="15"/>
      <c r="C24" s="11"/>
      <c r="D24" s="11"/>
      <c r="E24" s="11"/>
      <c r="F24" s="11"/>
      <c r="G24" s="11"/>
      <c r="H24" s="11"/>
      <c r="I24" s="11"/>
      <c r="J24" s="11"/>
      <c r="K24" s="11"/>
      <c r="L24" s="11"/>
      <c r="M24" s="11"/>
      <c r="N24" s="11"/>
    </row>
    <row r="25" s="10" customFormat="1" ht="5.1" customHeight="1">
      <c r="B25" s="9"/>
    </row>
    <row r="26" spans="2:14" s="10" customFormat="1" ht="11.25" customHeight="1">
      <c r="B26" s="9" t="str">
        <f>'2a - Wirtschaft'!B26</f>
        <v>4.</v>
      </c>
      <c r="C26" s="10" t="str">
        <f>'2a - Wirtschaft'!C26</f>
        <v>Finanzielle Wohnattraktivität</v>
      </c>
      <c r="E26" s="201" t="str">
        <f>IF('2a - Wirtschaft'!E26&lt;&gt;"",'2a - Wirtschaft'!E26,"")</f>
        <v/>
      </c>
      <c r="F26" s="26" t="str">
        <f>IF('2a - Wirtschaft'!F26&lt;&gt;"",'2a - Wirtschaft'!F26,"")</f>
        <v/>
      </c>
      <c r="G26" s="26" t="str">
        <f>IF('2a - Wirtschaft'!G26&lt;&gt;"",'2a - Wirtschaft'!G26,"")</f>
        <v/>
      </c>
      <c r="H26" s="26" t="str">
        <f>IF('2a - Wirtschaft'!H26&lt;&gt;"",'2a - Wirtschaft'!H26,"")</f>
        <v/>
      </c>
      <c r="I26" s="26" t="str">
        <f>IF('2a - Wirtschaft'!I26&lt;&gt;"",'2a - Wirtschaft'!I26,"")</f>
        <v/>
      </c>
      <c r="J26" s="26" t="str">
        <f>IF('2a - Wirtschaft'!J26&lt;&gt;"",'2a - Wirtschaft'!J26,"")</f>
        <v/>
      </c>
      <c r="K26" s="26" t="str">
        <f>IF('2a - Wirtschaft'!K26&lt;&gt;"",'2a - Wirtschaft'!K26,"")</f>
        <v/>
      </c>
      <c r="L26" s="26" t="str">
        <f>IF('2a - Wirtschaft'!L26&lt;&gt;"",'2a - Wirtschaft'!L26,"")</f>
        <v/>
      </c>
      <c r="M26" s="27"/>
      <c r="N26" s="196" t="str">
        <f>IF('2a - Wirtschaft'!N26&lt;&gt;"",'2a - Wirtschaft'!N26,"")</f>
        <v/>
      </c>
    </row>
    <row r="27" spans="2:14" s="10" customFormat="1" ht="12.75">
      <c r="B27" s="9"/>
      <c r="C27" s="204" t="str">
        <f>'2a - Wirtschaft'!C27</f>
        <v xml:space="preserve">Das Vorhaben sichert und steigert die finanzielle Wohnattraktivität (z.B. durch günstigen Wohnraum) und fördert insbesondere ein überdurchschnittliches frei verfügbares Einkommen.
</v>
      </c>
      <c r="E27" s="205" t="str">
        <f>IF('2a - Wirtschaft'!E27&lt;&gt;"",'2a - Wirtschaft'!E27,"")</f>
        <v/>
      </c>
      <c r="F27" s="26" t="str">
        <f>IF('2a - Wirtschaft'!F27&lt;&gt;"",'2a - Wirtschaft'!F27,"")</f>
        <v/>
      </c>
      <c r="G27" s="26" t="str">
        <f>IF('2a - Wirtschaft'!G27&lt;&gt;"",'2a - Wirtschaft'!G27,"")</f>
        <v/>
      </c>
      <c r="H27" s="26" t="str">
        <f>IF('2a - Wirtschaft'!H27&lt;&gt;"",'2a - Wirtschaft'!H27,"")</f>
        <v/>
      </c>
      <c r="I27" s="26" t="str">
        <f>IF('2a - Wirtschaft'!I27&lt;&gt;"",'2a - Wirtschaft'!I27,"")</f>
        <v/>
      </c>
      <c r="J27" s="26" t="str">
        <f>IF('2a - Wirtschaft'!J27&lt;&gt;"",'2a - Wirtschaft'!J27,"")</f>
        <v/>
      </c>
      <c r="K27" s="26" t="str">
        <f>IF('2a - Wirtschaft'!K27&lt;&gt;"",'2a - Wirtschaft'!K27,"")</f>
        <v/>
      </c>
      <c r="L27" s="26" t="str">
        <f>IF('2a - Wirtschaft'!L27&lt;&gt;"",'2a - Wirtschaft'!L27,"")</f>
        <v/>
      </c>
      <c r="M27" s="90"/>
      <c r="N27" s="196" t="str">
        <f>IF('2a - Wirtschaft'!N27&lt;&gt;"",'2a - Wirtschaft'!N27,"")</f>
        <v/>
      </c>
    </row>
    <row r="28" spans="2:14" s="10" customFormat="1" ht="45" customHeight="1">
      <c r="B28" s="9"/>
      <c r="C28" s="204">
        <f>'2a - Wirtschaft'!C28</f>
        <v>0</v>
      </c>
      <c r="N28" s="196" t="str">
        <f>IF('2a - Wirtschaft'!N28&lt;&gt;"",'2a - Wirtschaft'!N28,"")</f>
        <v/>
      </c>
    </row>
    <row r="29" spans="2:14" s="10" customFormat="1" ht="5.1" customHeight="1">
      <c r="B29" s="15"/>
      <c r="C29" s="11"/>
      <c r="D29" s="11"/>
      <c r="E29" s="11"/>
      <c r="F29" s="11"/>
      <c r="G29" s="11"/>
      <c r="H29" s="11"/>
      <c r="I29" s="11"/>
      <c r="J29" s="11"/>
      <c r="K29" s="11"/>
      <c r="L29" s="11"/>
      <c r="M29" s="11"/>
      <c r="N29" s="11"/>
    </row>
    <row r="30" s="10" customFormat="1" ht="5.1" customHeight="1">
      <c r="B30" s="9"/>
    </row>
    <row r="31" spans="2:14" s="10" customFormat="1" ht="11.25" customHeight="1">
      <c r="B31" s="9" t="str">
        <f>'2a - Wirtschaft'!B31</f>
        <v>5.</v>
      </c>
      <c r="C31" s="10" t="str">
        <f>'2a - Wirtschaft'!C31</f>
        <v>Arbeitsmarkt</v>
      </c>
      <c r="E31" s="201" t="str">
        <f>IF('2a - Wirtschaft'!E31&lt;&gt;"",'2a - Wirtschaft'!E31,"")</f>
        <v/>
      </c>
      <c r="F31" s="26" t="str">
        <f>IF('2a - Wirtschaft'!F31&lt;&gt;"",'2a - Wirtschaft'!F31,"")</f>
        <v/>
      </c>
      <c r="G31" s="26" t="str">
        <f>IF('2a - Wirtschaft'!G31&lt;&gt;"",'2a - Wirtschaft'!G31,"")</f>
        <v/>
      </c>
      <c r="H31" s="26" t="str">
        <f>IF('2a - Wirtschaft'!H31&lt;&gt;"",'2a - Wirtschaft'!H31,"")</f>
        <v/>
      </c>
      <c r="I31" s="26" t="str">
        <f>IF('2a - Wirtschaft'!I31&lt;&gt;"",'2a - Wirtschaft'!I31,"")</f>
        <v/>
      </c>
      <c r="J31" s="26" t="str">
        <f>IF('2a - Wirtschaft'!J31&lt;&gt;"",'2a - Wirtschaft'!J31,"")</f>
        <v/>
      </c>
      <c r="K31" s="26" t="str">
        <f>IF('2a - Wirtschaft'!K31&lt;&gt;"",'2a - Wirtschaft'!K31,"")</f>
        <v/>
      </c>
      <c r="L31" s="26" t="str">
        <f>IF('2a - Wirtschaft'!L31&lt;&gt;"",'2a - Wirtschaft'!L31,"")</f>
        <v/>
      </c>
      <c r="M31" s="27"/>
      <c r="N31" s="196" t="str">
        <f>IF('2a - Wirtschaft'!N31&lt;&gt;"",'2a - Wirtschaft'!N31,"")</f>
        <v/>
      </c>
    </row>
    <row r="32" spans="2:14" s="10" customFormat="1" ht="12.75">
      <c r="B32" s="9"/>
      <c r="C32" s="204" t="str">
        <f>'2a - Wirtschaft'!C32</f>
        <v>Das Vorhaben erhält und schafft Arbeitsplätze, vermindert die Arbeitslosigkeit, fördert eine hohe Erwerbsquote und ermöglicht eine sinnstiftende Beschäftigung.</v>
      </c>
      <c r="E32" s="205" t="str">
        <f>IF('2a - Wirtschaft'!E32&lt;&gt;"",'2a - Wirtschaft'!E32,"")</f>
        <v/>
      </c>
      <c r="F32" s="26" t="str">
        <f>IF('2a - Wirtschaft'!F32&lt;&gt;"",'2a - Wirtschaft'!F32,"")</f>
        <v/>
      </c>
      <c r="G32" s="26" t="str">
        <f>IF('2a - Wirtschaft'!G32&lt;&gt;"",'2a - Wirtschaft'!G32,"")</f>
        <v/>
      </c>
      <c r="H32" s="26" t="str">
        <f>IF('2a - Wirtschaft'!H32&lt;&gt;"",'2a - Wirtschaft'!H32,"")</f>
        <v/>
      </c>
      <c r="I32" s="26" t="str">
        <f>IF('2a - Wirtschaft'!I32&lt;&gt;"",'2a - Wirtschaft'!I32,"")</f>
        <v/>
      </c>
      <c r="J32" s="26" t="str">
        <f>IF('2a - Wirtschaft'!J32&lt;&gt;"",'2a - Wirtschaft'!J32,"")</f>
        <v/>
      </c>
      <c r="K32" s="26" t="str">
        <f>IF('2a - Wirtschaft'!K32&lt;&gt;"",'2a - Wirtschaft'!K32,"")</f>
        <v/>
      </c>
      <c r="L32" s="26" t="str">
        <f>IF('2a - Wirtschaft'!L32&lt;&gt;"",'2a - Wirtschaft'!L32,"")</f>
        <v/>
      </c>
      <c r="M32" s="90"/>
      <c r="N32" s="196" t="str">
        <f>IF('2a - Wirtschaft'!N32&lt;&gt;"",'2a - Wirtschaft'!N32,"")</f>
        <v/>
      </c>
    </row>
    <row r="33" spans="2:14" s="10" customFormat="1" ht="45" customHeight="1">
      <c r="B33" s="9"/>
      <c r="C33" s="204">
        <f>'2a - Wirtschaft'!C33</f>
        <v>0</v>
      </c>
      <c r="N33" s="196" t="str">
        <f>IF('2a - Wirtschaft'!N33&lt;&gt;"",'2a - Wirtschaft'!N33,"")</f>
        <v/>
      </c>
    </row>
    <row r="34" spans="2:14" s="10" customFormat="1" ht="5.1" customHeight="1">
      <c r="B34" s="15"/>
      <c r="C34" s="11"/>
      <c r="D34" s="11"/>
      <c r="E34" s="11"/>
      <c r="F34" s="11"/>
      <c r="G34" s="11"/>
      <c r="H34" s="11"/>
      <c r="I34" s="11"/>
      <c r="J34" s="11"/>
      <c r="K34" s="11"/>
      <c r="L34" s="11"/>
      <c r="M34" s="11"/>
      <c r="N34" s="11"/>
    </row>
    <row r="35" s="10" customFormat="1" ht="5.1" customHeight="1">
      <c r="B35" s="9"/>
    </row>
    <row r="36" spans="2:14" s="10" customFormat="1" ht="11.25" customHeight="1">
      <c r="B36" s="9" t="str">
        <f>'2a - Wirtschaft'!B36</f>
        <v>6.</v>
      </c>
      <c r="C36" s="10" t="str">
        <f>'2a - Wirtschaft'!C36</f>
        <v>Infrastrukturen und Investitionen</v>
      </c>
      <c r="E36" s="201" t="str">
        <f>IF('2a - Wirtschaft'!E36&lt;&gt;"",'2a - Wirtschaft'!E36,"")</f>
        <v/>
      </c>
      <c r="F36" s="26" t="str">
        <f>IF('2a - Wirtschaft'!F36&lt;&gt;"",'2a - Wirtschaft'!F36,"")</f>
        <v/>
      </c>
      <c r="G36" s="26" t="str">
        <f>IF('2a - Wirtschaft'!G36&lt;&gt;"",'2a - Wirtschaft'!G36,"")</f>
        <v/>
      </c>
      <c r="H36" s="26" t="str">
        <f>IF('2a - Wirtschaft'!H36&lt;&gt;"",'2a - Wirtschaft'!H36,"")</f>
        <v/>
      </c>
      <c r="I36" s="26" t="str">
        <f>IF('2a - Wirtschaft'!I36&lt;&gt;"",'2a - Wirtschaft'!I36,"")</f>
        <v/>
      </c>
      <c r="J36" s="26" t="str">
        <f>IF('2a - Wirtschaft'!J36&lt;&gt;"",'2a - Wirtschaft'!J36,"")</f>
        <v/>
      </c>
      <c r="K36" s="26" t="str">
        <f>IF('2a - Wirtschaft'!K36&lt;&gt;"",'2a - Wirtschaft'!K36,"")</f>
        <v/>
      </c>
      <c r="L36" s="26" t="str">
        <f>IF('2a - Wirtschaft'!L36&lt;&gt;"",'2a - Wirtschaft'!L36,"")</f>
        <v/>
      </c>
      <c r="M36" s="27"/>
      <c r="N36" s="196" t="str">
        <f>IF('2a - Wirtschaft'!N36&lt;&gt;"",'2a - Wirtschaft'!N36,"")</f>
        <v/>
      </c>
    </row>
    <row r="37" spans="2:14" s="10" customFormat="1" ht="12.75">
      <c r="B37" s="9"/>
      <c r="C37" s="204" t="str">
        <f>'2a - Wirtschaft'!C37</f>
        <v>Das Vorhaben sichert die Infrastrukturen für kommende Generationen und fördert ihre optimale Bewirtschaftung.</v>
      </c>
      <c r="E37" s="205" t="str">
        <f>IF('2a - Wirtschaft'!E37&lt;&gt;"",'2a - Wirtschaft'!E37,"")</f>
        <v/>
      </c>
      <c r="F37" s="26" t="str">
        <f>IF('2a - Wirtschaft'!F37&lt;&gt;"",'2a - Wirtschaft'!F37,"")</f>
        <v/>
      </c>
      <c r="G37" s="26" t="str">
        <f>IF('2a - Wirtschaft'!G37&lt;&gt;"",'2a - Wirtschaft'!G37,"")</f>
        <v/>
      </c>
      <c r="H37" s="26" t="str">
        <f>IF('2a - Wirtschaft'!H37&lt;&gt;"",'2a - Wirtschaft'!H37,"")</f>
        <v/>
      </c>
      <c r="I37" s="26" t="str">
        <f>IF('2a - Wirtschaft'!I37&lt;&gt;"",'2a - Wirtschaft'!I37,"")</f>
        <v/>
      </c>
      <c r="J37" s="26" t="str">
        <f>IF('2a - Wirtschaft'!J37&lt;&gt;"",'2a - Wirtschaft'!J37,"")</f>
        <v/>
      </c>
      <c r="K37" s="26" t="str">
        <f>IF('2a - Wirtschaft'!K37&lt;&gt;"",'2a - Wirtschaft'!K37,"")</f>
        <v/>
      </c>
      <c r="L37" s="26" t="str">
        <f>IF('2a - Wirtschaft'!L37&lt;&gt;"",'2a - Wirtschaft'!L37,"")</f>
        <v/>
      </c>
      <c r="M37" s="90"/>
      <c r="N37" s="196" t="str">
        <f>IF('2a - Wirtschaft'!N37&lt;&gt;"",'2a - Wirtschaft'!N37,"")</f>
        <v/>
      </c>
    </row>
    <row r="38" spans="2:14" s="10" customFormat="1" ht="22.5" customHeight="1">
      <c r="B38" s="9"/>
      <c r="C38" s="204">
        <f>'2a - Wirtschaft'!C38</f>
        <v>0</v>
      </c>
      <c r="N38" s="196" t="str">
        <f>IF('2a - Wirtschaft'!N38&lt;&gt;"",'2a - Wirtschaft'!N38,"")</f>
        <v/>
      </c>
    </row>
    <row r="39" spans="2:14" s="10" customFormat="1" ht="5.1" customHeight="1">
      <c r="B39" s="15"/>
      <c r="C39" s="11"/>
      <c r="D39" s="11"/>
      <c r="E39" s="11"/>
      <c r="F39" s="11"/>
      <c r="G39" s="11"/>
      <c r="H39" s="11"/>
      <c r="I39" s="11"/>
      <c r="J39" s="11"/>
      <c r="K39" s="11"/>
      <c r="L39" s="11"/>
      <c r="M39" s="11"/>
      <c r="N39" s="11"/>
    </row>
    <row r="40" s="10" customFormat="1" ht="5.1" customHeight="1">
      <c r="B40" s="9"/>
    </row>
    <row r="41" spans="2:14" s="10" customFormat="1" ht="11.25" customHeight="1">
      <c r="B41" s="9" t="str">
        <f>'2a - Wirtschaft'!B41</f>
        <v>7.</v>
      </c>
      <c r="C41" s="10" t="str">
        <f>'2a - Wirtschaft'!C41</f>
        <v>Effizienter Einsatz natürlicher Ressourcen</v>
      </c>
      <c r="E41" s="201" t="str">
        <f>IF('2a - Wirtschaft'!E41&lt;&gt;"",'2a - Wirtschaft'!E41,"")</f>
        <v/>
      </c>
      <c r="F41" s="26" t="str">
        <f>IF('2a - Wirtschaft'!F41&lt;&gt;"",'2a - Wirtschaft'!F41,"")</f>
        <v/>
      </c>
      <c r="G41" s="26" t="str">
        <f>IF('2a - Wirtschaft'!G41&lt;&gt;"",'2a - Wirtschaft'!G41,"")</f>
        <v/>
      </c>
      <c r="H41" s="26" t="str">
        <f>IF('2a - Wirtschaft'!H41&lt;&gt;"",'2a - Wirtschaft'!H41,"")</f>
        <v/>
      </c>
      <c r="I41" s="26" t="str">
        <f>IF('2a - Wirtschaft'!I41&lt;&gt;"",'2a - Wirtschaft'!I41,"")</f>
        <v/>
      </c>
      <c r="J41" s="26" t="str">
        <f>IF('2a - Wirtschaft'!J41&lt;&gt;"",'2a - Wirtschaft'!J41,"")</f>
        <v/>
      </c>
      <c r="K41" s="26" t="str">
        <f>IF('2a - Wirtschaft'!K41&lt;&gt;"",'2a - Wirtschaft'!K41,"")</f>
        <v/>
      </c>
      <c r="L41" s="26" t="str">
        <f>IF('2a - Wirtschaft'!L41&lt;&gt;"",'2a - Wirtschaft'!L41,"")</f>
        <v/>
      </c>
      <c r="M41" s="27"/>
      <c r="N41" s="196" t="str">
        <f>IF('2a - Wirtschaft'!N41&lt;&gt;"",'2a - Wirtschaft'!N41,"")</f>
        <v/>
      </c>
    </row>
    <row r="42" spans="2:14" s="10" customFormat="1" ht="12.75">
      <c r="B42" s="9"/>
      <c r="C42" s="204" t="str">
        <f>'2a - Wirtschaft'!C42</f>
        <v xml:space="preserve">Das Vorhaben vermindert den Energie- und Materialaufwand bezogen auf die wirtschaftliche Leistung (Energie- und Materialeffizienz).
</v>
      </c>
      <c r="E42" s="205" t="str">
        <f>IF('2a - Wirtschaft'!E42&lt;&gt;"",'2a - Wirtschaft'!E42,"")</f>
        <v/>
      </c>
      <c r="F42" s="26" t="str">
        <f>IF('2a - Wirtschaft'!F42&lt;&gt;"",'2a - Wirtschaft'!F42,"")</f>
        <v/>
      </c>
      <c r="G42" s="26" t="str">
        <f>IF('2a - Wirtschaft'!G42&lt;&gt;"",'2a - Wirtschaft'!G42,"")</f>
        <v/>
      </c>
      <c r="H42" s="26" t="str">
        <f>IF('2a - Wirtschaft'!H42&lt;&gt;"",'2a - Wirtschaft'!H42,"")</f>
        <v/>
      </c>
      <c r="I42" s="26" t="str">
        <f>IF('2a - Wirtschaft'!I42&lt;&gt;"",'2a - Wirtschaft'!I42,"")</f>
        <v/>
      </c>
      <c r="J42" s="26" t="str">
        <f>IF('2a - Wirtschaft'!J42&lt;&gt;"",'2a - Wirtschaft'!J42,"")</f>
        <v/>
      </c>
      <c r="K42" s="26" t="str">
        <f>IF('2a - Wirtschaft'!K42&lt;&gt;"",'2a - Wirtschaft'!K42,"")</f>
        <v/>
      </c>
      <c r="L42" s="26" t="str">
        <f>IF('2a - Wirtschaft'!L42&lt;&gt;"",'2a - Wirtschaft'!L42,"")</f>
        <v/>
      </c>
      <c r="M42" s="90"/>
      <c r="N42" s="196" t="str">
        <f>IF('2a - Wirtschaft'!N42&lt;&gt;"",'2a - Wirtschaft'!N42,"")</f>
        <v/>
      </c>
    </row>
    <row r="43" spans="2:14" s="10" customFormat="1" ht="33.75" customHeight="1">
      <c r="B43" s="9"/>
      <c r="C43" s="204">
        <f>'2a - Wirtschaft'!C43</f>
        <v>0</v>
      </c>
      <c r="N43" s="196" t="str">
        <f>IF('2a - Wirtschaft'!N43&lt;&gt;"",'2a - Wirtschaft'!N43,"")</f>
        <v/>
      </c>
    </row>
    <row r="44" spans="2:14" s="10" customFormat="1" ht="5.1" customHeight="1">
      <c r="B44" s="15"/>
      <c r="C44" s="11"/>
      <c r="D44" s="11"/>
      <c r="E44" s="11"/>
      <c r="F44" s="11"/>
      <c r="G44" s="11"/>
      <c r="H44" s="11"/>
      <c r="I44" s="11"/>
      <c r="J44" s="11"/>
      <c r="K44" s="11"/>
      <c r="L44" s="11"/>
      <c r="M44" s="11"/>
      <c r="N44" s="11"/>
    </row>
    <row r="45" s="10" customFormat="1" ht="5.1" customHeight="1">
      <c r="B45" s="9"/>
    </row>
    <row r="46" spans="2:14" s="10" customFormat="1" ht="11.25" customHeight="1">
      <c r="B46" s="9" t="str">
        <f>'2a - Wirtschaft'!B46</f>
        <v>8.</v>
      </c>
      <c r="C46" s="10" t="str">
        <f>'2a - Wirtschaft'!C46</f>
        <v>Öffentlicher Haushalt Kanton und Gemeinden</v>
      </c>
      <c r="E46" s="201" t="str">
        <f>IF('2a - Wirtschaft'!E46&lt;&gt;"",'2a - Wirtschaft'!E46,"")</f>
        <v/>
      </c>
      <c r="F46" s="26" t="str">
        <f>IF('2a - Wirtschaft'!F46&lt;&gt;"",'2a - Wirtschaft'!F46,"")</f>
        <v/>
      </c>
      <c r="G46" s="26" t="str">
        <f>IF('2a - Wirtschaft'!G46&lt;&gt;"",'2a - Wirtschaft'!G46,"")</f>
        <v/>
      </c>
      <c r="H46" s="26" t="str">
        <f>IF('2a - Wirtschaft'!H46&lt;&gt;"",'2a - Wirtschaft'!H46,"")</f>
        <v/>
      </c>
      <c r="I46" s="26" t="str">
        <f>IF('2a - Wirtschaft'!I46&lt;&gt;"",'2a - Wirtschaft'!I46,"")</f>
        <v/>
      </c>
      <c r="J46" s="26" t="str">
        <f>IF('2a - Wirtschaft'!J46&lt;&gt;"",'2a - Wirtschaft'!J46,"")</f>
        <v/>
      </c>
      <c r="K46" s="26" t="str">
        <f>IF('2a - Wirtschaft'!K46&lt;&gt;"",'2a - Wirtschaft'!K46,"")</f>
        <v/>
      </c>
      <c r="L46" s="26" t="str">
        <f>IF('2a - Wirtschaft'!L46&lt;&gt;"",'2a - Wirtschaft'!L46,"")</f>
        <v/>
      </c>
      <c r="M46" s="27"/>
      <c r="N46" s="196" t="str">
        <f>IF('2a - Wirtschaft'!N46&lt;&gt;"",'2a - Wirtschaft'!N46,"")</f>
        <v/>
      </c>
    </row>
    <row r="47" spans="2:14" s="10" customFormat="1" ht="12.75">
      <c r="B47" s="9"/>
      <c r="C47" s="204" t="str">
        <f>'2a - Wirtschaft'!C47</f>
        <v xml:space="preserve">Das Vorhaben trägt zum Ausgleich des öffentlichen Haushaltes bei und reduziert die Schulden (z.B. durch Erhöhung des Steuersubstrates oder der Ausgabenminderung).
</v>
      </c>
      <c r="E47" s="205" t="str">
        <f>IF('2a - Wirtschaft'!E47&lt;&gt;"",'2a - Wirtschaft'!E47,"")</f>
        <v/>
      </c>
      <c r="F47" s="26" t="str">
        <f>IF('2a - Wirtschaft'!F47&lt;&gt;"",'2a - Wirtschaft'!F47,"")</f>
        <v/>
      </c>
      <c r="G47" s="26" t="str">
        <f>IF('2a - Wirtschaft'!G47&lt;&gt;"",'2a - Wirtschaft'!G47,"")</f>
        <v/>
      </c>
      <c r="H47" s="26" t="str">
        <f>IF('2a - Wirtschaft'!H47&lt;&gt;"",'2a - Wirtschaft'!H47,"")</f>
        <v/>
      </c>
      <c r="I47" s="26" t="str">
        <f>IF('2a - Wirtschaft'!I47&lt;&gt;"",'2a - Wirtschaft'!I47,"")</f>
        <v/>
      </c>
      <c r="J47" s="26" t="str">
        <f>IF('2a - Wirtschaft'!J47&lt;&gt;"",'2a - Wirtschaft'!J47,"")</f>
        <v/>
      </c>
      <c r="K47" s="26" t="str">
        <f>IF('2a - Wirtschaft'!K47&lt;&gt;"",'2a - Wirtschaft'!K47,"")</f>
        <v/>
      </c>
      <c r="L47" s="26" t="str">
        <f>IF('2a - Wirtschaft'!L47&lt;&gt;"",'2a - Wirtschaft'!L47,"")</f>
        <v/>
      </c>
      <c r="M47" s="90"/>
      <c r="N47" s="196" t="str">
        <f>IF('2a - Wirtschaft'!N47&lt;&gt;"",'2a - Wirtschaft'!N47,"")</f>
        <v/>
      </c>
    </row>
    <row r="48" spans="2:14" s="10" customFormat="1" ht="45" customHeight="1">
      <c r="B48" s="9"/>
      <c r="C48" s="204">
        <f>'2a - Wirtschaft'!C48</f>
        <v>0</v>
      </c>
      <c r="N48" s="196" t="str">
        <f>IF('2a - Wirtschaft'!N48&lt;&gt;"",'2a - Wirtschaft'!N48,"")</f>
        <v/>
      </c>
    </row>
    <row r="49" spans="2:14" s="10" customFormat="1" ht="5.1" customHeight="1">
      <c r="B49" s="15"/>
      <c r="C49" s="11"/>
      <c r="D49" s="11"/>
      <c r="E49" s="11"/>
      <c r="F49" s="11"/>
      <c r="G49" s="11"/>
      <c r="H49" s="11"/>
      <c r="I49" s="11"/>
      <c r="J49" s="11"/>
      <c r="K49" s="11"/>
      <c r="L49" s="11"/>
      <c r="M49" s="11"/>
      <c r="N49" s="11"/>
    </row>
    <row r="50" s="10" customFormat="1" ht="5.1" customHeight="1">
      <c r="B50" s="9"/>
    </row>
    <row r="51" spans="2:14" s="10" customFormat="1" ht="11.25" customHeight="1">
      <c r="B51" s="9" t="str">
        <f>'2a - Wirtschaft'!B51</f>
        <v>9.</v>
      </c>
      <c r="C51" s="10" t="str">
        <f>'2a - Wirtschaft'!C51</f>
        <v>Steuern und Gebühren</v>
      </c>
      <c r="E51" s="201" t="str">
        <f>IF('2a - Wirtschaft'!E51&lt;&gt;"",'2a - Wirtschaft'!E51,"")</f>
        <v/>
      </c>
      <c r="F51" s="26" t="str">
        <f>IF('2a - Wirtschaft'!F51&lt;&gt;"",'2a - Wirtschaft'!F51,"")</f>
        <v/>
      </c>
      <c r="G51" s="26" t="str">
        <f>IF('2a - Wirtschaft'!G51&lt;&gt;"",'2a - Wirtschaft'!G51,"")</f>
        <v/>
      </c>
      <c r="H51" s="26" t="str">
        <f>IF('2a - Wirtschaft'!H51&lt;&gt;"",'2a - Wirtschaft'!H51,"")</f>
        <v/>
      </c>
      <c r="I51" s="26" t="str">
        <f>IF('2a - Wirtschaft'!I51&lt;&gt;"",'2a - Wirtschaft'!I51,"")</f>
        <v/>
      </c>
      <c r="J51" s="26" t="str">
        <f>IF('2a - Wirtschaft'!J51&lt;&gt;"",'2a - Wirtschaft'!J51,"")</f>
        <v/>
      </c>
      <c r="K51" s="26" t="str">
        <f>IF('2a - Wirtschaft'!K51&lt;&gt;"",'2a - Wirtschaft'!K51,"")</f>
        <v/>
      </c>
      <c r="L51" s="26" t="str">
        <f>IF('2a - Wirtschaft'!L51&lt;&gt;"",'2a - Wirtschaft'!L51,"")</f>
        <v/>
      </c>
      <c r="M51" s="27"/>
      <c r="N51" s="196" t="str">
        <f>IF('2a - Wirtschaft'!N51&lt;&gt;"",'2a - Wirtschaft'!N51,"")</f>
        <v/>
      </c>
    </row>
    <row r="52" spans="2:14" s="10" customFormat="1" ht="12.75">
      <c r="B52" s="9"/>
      <c r="C52" s="204" t="str">
        <f>'2a - Wirtschaft'!C52</f>
        <v xml:space="preserve">Das Vorhaben optimiert die Steuerbelastung für natürliche und juristische Personen im Spannungsfeld Ertrag-Attraktivität und fördert verursachergerechte Gebühren. 
</v>
      </c>
      <c r="E52" s="205" t="str">
        <f>IF('2a - Wirtschaft'!E52&lt;&gt;"",'2a - Wirtschaft'!E52,"")</f>
        <v/>
      </c>
      <c r="F52" s="26" t="str">
        <f>IF('2a - Wirtschaft'!F52&lt;&gt;"",'2a - Wirtschaft'!F52,"")</f>
        <v/>
      </c>
      <c r="G52" s="26" t="str">
        <f>IF('2a - Wirtschaft'!G52&lt;&gt;"",'2a - Wirtschaft'!G52,"")</f>
        <v/>
      </c>
      <c r="H52" s="26" t="str">
        <f>IF('2a - Wirtschaft'!H52&lt;&gt;"",'2a - Wirtschaft'!H52,"")</f>
        <v/>
      </c>
      <c r="I52" s="26" t="str">
        <f>IF('2a - Wirtschaft'!I52&lt;&gt;"",'2a - Wirtschaft'!I52,"")</f>
        <v/>
      </c>
      <c r="J52" s="26" t="str">
        <f>IF('2a - Wirtschaft'!J52&lt;&gt;"",'2a - Wirtschaft'!J52,"")</f>
        <v/>
      </c>
      <c r="K52" s="26" t="str">
        <f>IF('2a - Wirtschaft'!K52&lt;&gt;"",'2a - Wirtschaft'!K52,"")</f>
        <v/>
      </c>
      <c r="L52" s="26" t="str">
        <f>IF('2a - Wirtschaft'!L52&lt;&gt;"",'2a - Wirtschaft'!L52,"")</f>
        <v/>
      </c>
      <c r="M52" s="90"/>
      <c r="N52" s="196" t="str">
        <f>IF('2a - Wirtschaft'!N52&lt;&gt;"",'2a - Wirtschaft'!N52,"")</f>
        <v/>
      </c>
    </row>
    <row r="53" spans="2:14" s="10" customFormat="1" ht="45" customHeight="1">
      <c r="B53" s="9"/>
      <c r="C53" s="204">
        <f>'2a - Wirtschaft'!C53</f>
        <v>0</v>
      </c>
      <c r="N53" s="196" t="str">
        <f>IF('2a - Wirtschaft'!N53&lt;&gt;"",'2a - Wirtschaft'!N53,"")</f>
        <v/>
      </c>
    </row>
    <row r="54" spans="2:14" s="10" customFormat="1" ht="5.1" customHeight="1">
      <c r="B54" s="15"/>
      <c r="C54" s="11"/>
      <c r="D54" s="11"/>
      <c r="E54" s="11"/>
      <c r="F54" s="11"/>
      <c r="G54" s="11"/>
      <c r="H54" s="11"/>
      <c r="I54" s="11"/>
      <c r="J54" s="11"/>
      <c r="K54" s="11"/>
      <c r="L54" s="11"/>
      <c r="M54" s="11"/>
      <c r="N54" s="11"/>
    </row>
    <row r="55" s="10" customFormat="1" ht="5.1" customHeight="1">
      <c r="B55" s="9"/>
    </row>
    <row r="56" spans="2:14" s="10" customFormat="1" ht="11.25" customHeight="1">
      <c r="B56" s="9" t="str">
        <f>'2a - Wirtschaft'!B56</f>
        <v>10.</v>
      </c>
      <c r="C56" s="10" t="str">
        <f>'2a - Wirtschaft'!C56</f>
        <v>Leistungsfähiger Staat</v>
      </c>
      <c r="E56" s="201" t="str">
        <f>IF('2a - Wirtschaft'!E56&lt;&gt;"",'2a - Wirtschaft'!E56,"")</f>
        <v/>
      </c>
      <c r="F56" s="26" t="str">
        <f>IF('2a - Wirtschaft'!F56&lt;&gt;"",'2a - Wirtschaft'!F56,"")</f>
        <v/>
      </c>
      <c r="G56" s="26" t="str">
        <f>IF('2a - Wirtschaft'!G56&lt;&gt;"",'2a - Wirtschaft'!G56,"")</f>
        <v/>
      </c>
      <c r="H56" s="26" t="str">
        <f>IF('2a - Wirtschaft'!H56&lt;&gt;"",'2a - Wirtschaft'!H56,"")</f>
        <v/>
      </c>
      <c r="I56" s="26" t="str">
        <f>IF('2a - Wirtschaft'!I56&lt;&gt;"",'2a - Wirtschaft'!I56,"")</f>
        <v/>
      </c>
      <c r="J56" s="26" t="str">
        <f>IF('2a - Wirtschaft'!J56&lt;&gt;"",'2a - Wirtschaft'!J56,"")</f>
        <v/>
      </c>
      <c r="K56" s="26" t="str">
        <f>IF('2a - Wirtschaft'!K56&lt;&gt;"",'2a - Wirtschaft'!K56,"")</f>
        <v/>
      </c>
      <c r="L56" s="26" t="str">
        <f>IF('2a - Wirtschaft'!L56&lt;&gt;"",'2a - Wirtschaft'!L56,"")</f>
        <v/>
      </c>
      <c r="M56" s="27"/>
      <c r="N56" s="196" t="str">
        <f>IF('2a - Wirtschaft'!N56&lt;&gt;"",'2a - Wirtschaft'!N56,"")</f>
        <v/>
      </c>
    </row>
    <row r="57" spans="2:14" s="10" customFormat="1" ht="12.75">
      <c r="B57" s="9"/>
      <c r="C57" s="204" t="str">
        <f>'2a - Wirtschaft'!C57</f>
        <v>Das Vorhaben sichert und steigert die Leistungsfähigkeit (Wirtschaftlichkeit und Wirksamkeit) des Staats.</v>
      </c>
      <c r="E57" s="205" t="str">
        <f>IF('2a - Wirtschaft'!E57&lt;&gt;"",'2a - Wirtschaft'!E57,"")</f>
        <v/>
      </c>
      <c r="F57" s="26" t="str">
        <f>IF('2a - Wirtschaft'!F57&lt;&gt;"",'2a - Wirtschaft'!F57,"")</f>
        <v/>
      </c>
      <c r="G57" s="26" t="str">
        <f>IF('2a - Wirtschaft'!G57&lt;&gt;"",'2a - Wirtschaft'!G57,"")</f>
        <v/>
      </c>
      <c r="H57" s="26" t="str">
        <f>IF('2a - Wirtschaft'!H57&lt;&gt;"",'2a - Wirtschaft'!H57,"")</f>
        <v/>
      </c>
      <c r="I57" s="26" t="str">
        <f>IF('2a - Wirtschaft'!I57&lt;&gt;"",'2a - Wirtschaft'!I57,"")</f>
        <v/>
      </c>
      <c r="J57" s="26" t="str">
        <f>IF('2a - Wirtschaft'!J57&lt;&gt;"",'2a - Wirtschaft'!J57,"")</f>
        <v/>
      </c>
      <c r="K57" s="26" t="str">
        <f>IF('2a - Wirtschaft'!K57&lt;&gt;"",'2a - Wirtschaft'!K57,"")</f>
        <v/>
      </c>
      <c r="L57" s="26" t="str">
        <f>IF('2a - Wirtschaft'!L57&lt;&gt;"",'2a - Wirtschaft'!L57,"")</f>
        <v/>
      </c>
      <c r="M57" s="90"/>
      <c r="N57" s="196" t="str">
        <f>IF('2a - Wirtschaft'!N57&lt;&gt;"",'2a - Wirtschaft'!N57,"")</f>
        <v/>
      </c>
    </row>
    <row r="58" spans="2:14" s="10" customFormat="1" ht="22.5" customHeight="1">
      <c r="B58" s="9"/>
      <c r="C58" s="204">
        <f>'2a - Wirtschaft'!C58</f>
        <v>0</v>
      </c>
      <c r="N58" s="196" t="str">
        <f>IF('2a - Wirtschaft'!N58&lt;&gt;"",'2a - Wirtschaft'!N58,"")</f>
        <v/>
      </c>
    </row>
    <row r="59" s="10" customFormat="1" ht="12.75">
      <c r="B59" s="9"/>
    </row>
    <row r="60" s="10" customFormat="1" ht="12.75">
      <c r="B60" s="21" t="str">
        <f>'2a - Wirtschaft'!B60</f>
        <v>Fazit Wirtschaft</v>
      </c>
    </row>
    <row r="61" spans="2:14" s="10" customFormat="1" ht="22.5" customHeight="1">
      <c r="B61" s="195" t="str">
        <f>IF('2a - Wirtschaft'!B61&lt;&gt;"",'2a - Wirtschaft'!B61,"")</f>
        <v/>
      </c>
      <c r="C61" s="195" t="str">
        <f>IF('2a - Wirtschaft'!C61&lt;&gt;"",'2a - Wirtschaft'!C61,"")</f>
        <v/>
      </c>
      <c r="D61" s="195" t="str">
        <f>IF('2a - Wirtschaft'!D61&lt;&gt;"",'2a - Wirtschaft'!D61,"")</f>
        <v/>
      </c>
      <c r="E61" s="195" t="str">
        <f>IF('2a - Wirtschaft'!E61&lt;&gt;"",'2a - Wirtschaft'!E61,"")</f>
        <v/>
      </c>
      <c r="F61" s="195" t="str">
        <f>IF('2a - Wirtschaft'!F61&lt;&gt;"",'2a - Wirtschaft'!F61,"")</f>
        <v/>
      </c>
      <c r="G61" s="195" t="str">
        <f>IF('2a - Wirtschaft'!G61&lt;&gt;"",'2a - Wirtschaft'!G61,"")</f>
        <v/>
      </c>
      <c r="H61" s="195" t="str">
        <f>IF('2a - Wirtschaft'!H61&lt;&gt;"",'2a - Wirtschaft'!H61,"")</f>
        <v/>
      </c>
      <c r="I61" s="195" t="str">
        <f>IF('2a - Wirtschaft'!I61&lt;&gt;"",'2a - Wirtschaft'!I61,"")</f>
        <v/>
      </c>
      <c r="J61" s="195" t="str">
        <f>IF('2a - Wirtschaft'!J61&lt;&gt;"",'2a - Wirtschaft'!J61,"")</f>
        <v/>
      </c>
      <c r="K61" s="195" t="str">
        <f>IF('2a - Wirtschaft'!K61&lt;&gt;"",'2a - Wirtschaft'!K61,"")</f>
        <v/>
      </c>
      <c r="L61" s="195" t="str">
        <f>IF('2a - Wirtschaft'!L61&lt;&gt;"",'2a - Wirtschaft'!L61,"")</f>
        <v/>
      </c>
      <c r="M61" s="195" t="str">
        <f>IF('2a - Wirtschaft'!M61&lt;&gt;"",'2a - Wirtschaft'!M61,"")</f>
        <v/>
      </c>
      <c r="N61" s="195" t="str">
        <f>IF('2a - Wirtschaft'!N61&lt;&gt;"",'2a - Wirtschaft'!N61,"")</f>
        <v/>
      </c>
    </row>
    <row r="63" ht="11.25" customHeight="1"/>
    <row r="66" ht="11.25" customHeight="1"/>
    <row r="9996" ht="12.75">
      <c r="N9996" s="86"/>
    </row>
  </sheetData>
  <mergeCells count="31">
    <mergeCell ref="C12:C13"/>
    <mergeCell ref="E11:E12"/>
    <mergeCell ref="N11:N13"/>
    <mergeCell ref="C17:C18"/>
    <mergeCell ref="E16:E17"/>
    <mergeCell ref="N16:N18"/>
    <mergeCell ref="C22:C23"/>
    <mergeCell ref="E21:E22"/>
    <mergeCell ref="N21:N23"/>
    <mergeCell ref="C27:C28"/>
    <mergeCell ref="E26:E27"/>
    <mergeCell ref="N26:N28"/>
    <mergeCell ref="C32:C33"/>
    <mergeCell ref="E31:E32"/>
    <mergeCell ref="N31:N33"/>
    <mergeCell ref="C37:C38"/>
    <mergeCell ref="E36:E37"/>
    <mergeCell ref="N36:N38"/>
    <mergeCell ref="C42:C43"/>
    <mergeCell ref="E41:E42"/>
    <mergeCell ref="N41:N43"/>
    <mergeCell ref="C47:C48"/>
    <mergeCell ref="E46:E47"/>
    <mergeCell ref="N46:N48"/>
    <mergeCell ref="B61:N61"/>
    <mergeCell ref="C52:C53"/>
    <mergeCell ref="E51:E52"/>
    <mergeCell ref="N51:N53"/>
    <mergeCell ref="C57:C58"/>
    <mergeCell ref="E56:E57"/>
    <mergeCell ref="N56:N58"/>
  </mergeCells>
  <conditionalFormatting sqref="F17:L17 F22:L22 F27:L27 F32:L32 F37:L37 F42:L42 F47:L47 F52:L52 F57:L57 F12:L12">
    <cfRule type="expression" priority="1" dxfId="0" stopIfTrue="1">
      <formula>$E11="X"</formula>
    </cfRule>
  </conditionalFormatting>
  <conditionalFormatting sqref="F16:L16 F21:L21 F26:L26 F31:L31 F36:L36 F41:L41 F46:L46 F51:L51 F56:L56 F11:L11">
    <cfRule type="expression" priority="2" dxfId="0" stopIfTrue="1">
      <formula>$E11="X"</formula>
    </cfRule>
  </conditionalFormatting>
  <printOptions/>
  <pageMargins left="0.7086614173228347" right="0.7086614173228347" top="0.7874015748031497" bottom="1.1811023622047245" header="0.5118110236220472" footer="0.7086614173228347"/>
  <pageSetup horizontalDpi="600" verticalDpi="600" orientation="portrait" paperSize="9" r:id="rId1"/>
  <headerFooter alignWithMargins="0">
    <oddFooter>&amp;L&amp;"Arial,Standard"&amp;8Checkliste Nachhaltigkeit &lt;&gt;&amp;R&amp;"Arial,Standard"&amp;8Seite &amp;P von &amp;N</oddFooter>
  </headerFooter>
  <rowBreaks count="1" manualBreakCount="1">
    <brk id="5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2:N9996"/>
  <sheetViews>
    <sheetView showRowColHeaders="0" zoomScaleSheetLayoutView="100" workbookViewId="0" topLeftCell="A1">
      <selection activeCell="B25" sqref="B25:D25"/>
    </sheetView>
  </sheetViews>
  <sheetFormatPr defaultColWidth="11.421875" defaultRowHeight="12.75"/>
  <cols>
    <col min="1" max="1" width="1.7109375" style="49" customWidth="1"/>
    <col min="2" max="2" width="3.140625" style="49" customWidth="1"/>
    <col min="3" max="3" width="30.140625" style="49" customWidth="1"/>
    <col min="4" max="4" width="2.00390625" style="49" customWidth="1"/>
    <col min="5" max="12" width="2.28125" style="49" customWidth="1"/>
    <col min="13" max="13" width="0.85546875" style="49" customWidth="1"/>
    <col min="14" max="14" width="33.7109375" style="49" customWidth="1"/>
    <col min="15" max="16384" width="11.421875" style="49" customWidth="1"/>
  </cols>
  <sheetData>
    <row r="1" ht="9.95" customHeight="1"/>
    <row r="2" s="5" customFormat="1" ht="18" customHeight="1">
      <c r="B2" s="4" t="str">
        <f>'2b - Gesellschaft'!B2</f>
        <v>Detailabklärungen Dimension Gesellschaft</v>
      </c>
    </row>
    <row r="3" s="10" customFormat="1" ht="12.75">
      <c r="B3" s="6" t="s">
        <v>214</v>
      </c>
    </row>
    <row r="4" spans="2:14" s="10" customFormat="1" ht="5.1" customHeight="1">
      <c r="B4" s="15"/>
      <c r="C4" s="11"/>
      <c r="D4" s="11"/>
      <c r="E4" s="11"/>
      <c r="F4" s="11"/>
      <c r="G4" s="11"/>
      <c r="H4" s="11"/>
      <c r="I4" s="11"/>
      <c r="J4" s="11"/>
      <c r="K4" s="11"/>
      <c r="L4" s="11"/>
      <c r="M4" s="11"/>
      <c r="N4" s="11"/>
    </row>
    <row r="5" s="10" customFormat="1" ht="5.1" customHeight="1">
      <c r="B5" s="9"/>
    </row>
    <row r="6" spans="2:14" s="10" customFormat="1" ht="12.75">
      <c r="B6" s="9" t="str">
        <f>'2b - Gesellschaft'!B6</f>
        <v>Nr.</v>
      </c>
      <c r="C6" s="10" t="str">
        <f>'2b - Gesellschaft'!C6</f>
        <v>Teilfrage</v>
      </c>
      <c r="E6" s="12" t="str">
        <f>'2b - Gesellschaft'!E6</f>
        <v>Keine</v>
      </c>
      <c r="F6" s="28" t="str">
        <f>'2b - Gesellschaft'!F6</f>
        <v>Kurzfristig</v>
      </c>
      <c r="G6" s="28"/>
      <c r="H6" s="28"/>
      <c r="I6" s="28"/>
      <c r="J6" s="28"/>
      <c r="K6" s="28"/>
      <c r="L6" s="28"/>
      <c r="N6" s="10" t="str">
        <f>'2b - Gesellschaft'!N6</f>
        <v>Bemerkungen</v>
      </c>
    </row>
    <row r="7" spans="2:13" s="10" customFormat="1" ht="12.75">
      <c r="B7" s="9"/>
      <c r="E7" s="12" t="str">
        <f>'2b - Gesellschaft'!E7</f>
        <v>Relevanz</v>
      </c>
      <c r="F7" s="28" t="str">
        <f>'2b - Gesellschaft'!F7</f>
        <v>Langfristig</v>
      </c>
      <c r="G7" s="87"/>
      <c r="H7" s="87"/>
      <c r="I7" s="87"/>
      <c r="J7" s="87"/>
      <c r="K7" s="87"/>
      <c r="L7" s="87"/>
      <c r="M7" s="51"/>
    </row>
    <row r="8" spans="2:13" s="10" customFormat="1" ht="12.75">
      <c r="B8" s="9"/>
      <c r="F8" s="23">
        <f>'2b - Gesellschaft'!F8</f>
        <v>-3</v>
      </c>
      <c r="G8" s="23">
        <f>'2b - Gesellschaft'!G8</f>
        <v>-2</v>
      </c>
      <c r="H8" s="23">
        <f>'2b - Gesellschaft'!H8</f>
        <v>-1</v>
      </c>
      <c r="I8" s="23">
        <f>'2b - Gesellschaft'!I8</f>
        <v>0</v>
      </c>
      <c r="J8" s="23">
        <f>'2b - Gesellschaft'!J8</f>
        <v>1</v>
      </c>
      <c r="K8" s="23">
        <f>'2b - Gesellschaft'!K8</f>
        <v>2</v>
      </c>
      <c r="L8" s="23">
        <f>'2b - Gesellschaft'!L8</f>
        <v>3</v>
      </c>
      <c r="M8" s="23"/>
    </row>
    <row r="9" spans="2:14" s="10" customFormat="1" ht="5.1" customHeight="1">
      <c r="B9" s="15"/>
      <c r="C9" s="11"/>
      <c r="D9" s="11"/>
      <c r="E9" s="11"/>
      <c r="F9" s="11"/>
      <c r="G9" s="11"/>
      <c r="H9" s="11"/>
      <c r="I9" s="11"/>
      <c r="J9" s="11"/>
      <c r="K9" s="11"/>
      <c r="L9" s="11"/>
      <c r="M9" s="11"/>
      <c r="N9" s="11"/>
    </row>
    <row r="10" s="10" customFormat="1" ht="5.1" customHeight="1">
      <c r="B10" s="9"/>
    </row>
    <row r="11" spans="2:14" s="10" customFormat="1" ht="11.25" customHeight="1">
      <c r="B11" s="9" t="str">
        <f>'2b - Gesellschaft'!B11</f>
        <v>1.</v>
      </c>
      <c r="C11" s="10" t="str">
        <f>'2b - Gesellschaft'!C11</f>
        <v>Bildung</v>
      </c>
      <c r="E11" s="201" t="str">
        <f>IF('2b - Gesellschaft'!E11&lt;&gt;"",'2b - Gesellschaft'!E11,"")</f>
        <v/>
      </c>
      <c r="F11" s="26" t="str">
        <f>IF('2b - Gesellschaft'!F11&lt;&gt;"",'2b - Gesellschaft'!F11,"")</f>
        <v/>
      </c>
      <c r="G11" s="26" t="str">
        <f>IF('2b - Gesellschaft'!G11&lt;&gt;"",'2b - Gesellschaft'!G11,"")</f>
        <v/>
      </c>
      <c r="H11" s="26" t="str">
        <f>IF('2b - Gesellschaft'!H11&lt;&gt;"",'2b - Gesellschaft'!H11,"")</f>
        <v/>
      </c>
      <c r="I11" s="26" t="str">
        <f>IF('2b - Gesellschaft'!I11&lt;&gt;"",'2b - Gesellschaft'!I11,"")</f>
        <v/>
      </c>
      <c r="J11" s="26" t="str">
        <f>IF('2b - Gesellschaft'!J11&lt;&gt;"",'2b - Gesellschaft'!J11,"")</f>
        <v/>
      </c>
      <c r="K11" s="26" t="str">
        <f>IF('2b - Gesellschaft'!K11&lt;&gt;"",'2b - Gesellschaft'!K11,"")</f>
        <v/>
      </c>
      <c r="L11" s="26" t="str">
        <f>IF('2b - Gesellschaft'!L11&lt;&gt;"",'2b - Gesellschaft'!L11,"")</f>
        <v/>
      </c>
      <c r="M11" s="27"/>
      <c r="N11" s="196" t="str">
        <f>IF('2b - Gesellschaft'!N11&lt;&gt;"",'2b - Gesellschaft'!N11,"")</f>
        <v/>
      </c>
    </row>
    <row r="12" spans="2:14" s="10" customFormat="1" ht="12.75">
      <c r="B12" s="9"/>
      <c r="C12" s="204" t="str">
        <f>'2b - Gesellschaft'!C12</f>
        <v>Das Vorhaben fördert die Entfaltung der fachlichen und sozialen Kompetenzen der Bevölkerung und insbesondere eine nachobligatorische Ausbildung.</v>
      </c>
      <c r="E12" s="202" t="str">
        <f>IF('2b - Gesellschaft'!E12&lt;&gt;"",'2b - Gesellschaft'!E12,"")</f>
        <v/>
      </c>
      <c r="F12" s="26" t="str">
        <f>IF('2b - Gesellschaft'!F12&lt;&gt;"",'2b - Gesellschaft'!F12,"")</f>
        <v/>
      </c>
      <c r="G12" s="26" t="str">
        <f>IF('2b - Gesellschaft'!G12&lt;&gt;"",'2b - Gesellschaft'!G12,"")</f>
        <v/>
      </c>
      <c r="H12" s="26" t="str">
        <f>IF('2b - Gesellschaft'!H12&lt;&gt;"",'2b - Gesellschaft'!H12,"")</f>
        <v/>
      </c>
      <c r="I12" s="26" t="str">
        <f>IF('2b - Gesellschaft'!I12&lt;&gt;"",'2b - Gesellschaft'!I12,"")</f>
        <v/>
      </c>
      <c r="J12" s="26" t="str">
        <f>IF('2b - Gesellschaft'!J12&lt;&gt;"",'2b - Gesellschaft'!J12,"")</f>
        <v/>
      </c>
      <c r="K12" s="26" t="str">
        <f>IF('2b - Gesellschaft'!K12&lt;&gt;"",'2b - Gesellschaft'!K12,"")</f>
        <v/>
      </c>
      <c r="L12" s="26" t="str">
        <f>IF('2b - Gesellschaft'!L12&lt;&gt;"",'2b - Gesellschaft'!L12,"")</f>
        <v/>
      </c>
      <c r="M12" s="90"/>
      <c r="N12" s="196" t="str">
        <f>IF('2b - Gesellschaft'!N12&lt;&gt;"",'2b - Gesellschaft'!N12,"")</f>
        <v/>
      </c>
    </row>
    <row r="13" spans="2:14" s="10" customFormat="1" ht="33.75" customHeight="1">
      <c r="B13" s="9"/>
      <c r="C13" s="204">
        <f>'2b - Gesellschaft'!C13</f>
        <v>0</v>
      </c>
      <c r="N13" s="196" t="str">
        <f>IF('2b - Gesellschaft'!N13&lt;&gt;"",'2b - Gesellschaft'!N13,"")</f>
        <v/>
      </c>
    </row>
    <row r="14" spans="2:14" s="10" customFormat="1" ht="5.1" customHeight="1">
      <c r="B14" s="15"/>
      <c r="C14" s="11"/>
      <c r="D14" s="11"/>
      <c r="E14" s="11"/>
      <c r="F14" s="11"/>
      <c r="G14" s="11"/>
      <c r="H14" s="11"/>
      <c r="I14" s="11"/>
      <c r="J14" s="11"/>
      <c r="K14" s="11"/>
      <c r="L14" s="11"/>
      <c r="M14" s="11"/>
      <c r="N14" s="11"/>
    </row>
    <row r="15" s="10" customFormat="1" ht="5.1" customHeight="1">
      <c r="B15" s="9"/>
    </row>
    <row r="16" spans="2:14" s="10" customFormat="1" ht="12.75">
      <c r="B16" s="9" t="str">
        <f>'2b - Gesellschaft'!B16</f>
        <v>2.</v>
      </c>
      <c r="C16" s="10" t="str">
        <f>'2b - Gesellschaft'!C16</f>
        <v>Einkommen, Armut und soziale</v>
      </c>
      <c r="E16" s="201" t="str">
        <f>IF('2b - Gesellschaft'!E16&lt;&gt;"",'2b - Gesellschaft'!E16,"")</f>
        <v/>
      </c>
      <c r="F16" s="26" t="str">
        <f>IF('2b - Gesellschaft'!F16&lt;&gt;"",'2b - Gesellschaft'!F16,"")</f>
        <v/>
      </c>
      <c r="G16" s="26" t="str">
        <f>IF('2b - Gesellschaft'!G16&lt;&gt;"",'2b - Gesellschaft'!G16,"")</f>
        <v/>
      </c>
      <c r="H16" s="26" t="str">
        <f>IF('2b - Gesellschaft'!H16&lt;&gt;"",'2b - Gesellschaft'!H16,"")</f>
        <v/>
      </c>
      <c r="I16" s="26" t="str">
        <f>IF('2b - Gesellschaft'!I16&lt;&gt;"",'2b - Gesellschaft'!I16,"")</f>
        <v/>
      </c>
      <c r="J16" s="26" t="str">
        <f>IF('2b - Gesellschaft'!J16&lt;&gt;"",'2b - Gesellschaft'!J16,"")</f>
        <v/>
      </c>
      <c r="K16" s="26" t="str">
        <f>IF('2b - Gesellschaft'!K16&lt;&gt;"",'2b - Gesellschaft'!K16,"")</f>
        <v/>
      </c>
      <c r="L16" s="26" t="str">
        <f>IF('2b - Gesellschaft'!L16&lt;&gt;"",'2b - Gesellschaft'!L16,"")</f>
        <v/>
      </c>
      <c r="M16" s="27"/>
      <c r="N16" s="196" t="str">
        <f>IF('2b - Gesellschaft'!N16&lt;&gt;"",'2b - Gesellschaft'!N16,"")</f>
        <v/>
      </c>
    </row>
    <row r="17" spans="2:14" s="10" customFormat="1" ht="12.75">
      <c r="B17" s="9"/>
      <c r="C17" s="3" t="str">
        <f>'2b - Gesellschaft'!C17</f>
        <v>Unterstützung</v>
      </c>
      <c r="E17" s="202" t="str">
        <f>IF('2b - Gesellschaft'!E17&lt;&gt;"",'2b - Gesellschaft'!E17,"")</f>
        <v/>
      </c>
      <c r="F17" s="26" t="str">
        <f>IF('2b - Gesellschaft'!F17&lt;&gt;"",'2b - Gesellschaft'!F17,"")</f>
        <v/>
      </c>
      <c r="G17" s="26" t="str">
        <f>IF('2b - Gesellschaft'!G17&lt;&gt;"",'2b - Gesellschaft'!G17,"")</f>
        <v/>
      </c>
      <c r="H17" s="26" t="str">
        <f>IF('2b - Gesellschaft'!H17&lt;&gt;"",'2b - Gesellschaft'!H17,"")</f>
        <v/>
      </c>
      <c r="I17" s="26" t="str">
        <f>IF('2b - Gesellschaft'!I17&lt;&gt;"",'2b - Gesellschaft'!I17,"")</f>
        <v/>
      </c>
      <c r="J17" s="26" t="str">
        <f>IF('2b - Gesellschaft'!J17&lt;&gt;"",'2b - Gesellschaft'!J17,"")</f>
        <v/>
      </c>
      <c r="K17" s="26" t="str">
        <f>IF('2b - Gesellschaft'!K17&lt;&gt;"",'2b - Gesellschaft'!K17,"")</f>
        <v/>
      </c>
      <c r="L17" s="26" t="str">
        <f>IF('2b - Gesellschaft'!L17&lt;&gt;"",'2b - Gesellschaft'!L17,"")</f>
        <v/>
      </c>
      <c r="M17" s="90"/>
      <c r="N17" s="196" t="str">
        <f>IF('2b - Gesellschaft'!N17&lt;&gt;"",'2b - Gesellschaft'!N17,"")</f>
        <v/>
      </c>
    </row>
    <row r="18" spans="2:14" s="10" customFormat="1" ht="56.25" customHeight="1">
      <c r="B18" s="9"/>
      <c r="C18" s="16" t="str">
        <f>'2b - Gesellschaft'!C18</f>
        <v xml:space="preserve">Das Vorhaben trägt zu einem existenzsichernden Einkommen für alle Bevölkerungsgruppen bei (z.B. durch Arbeitspätze für wenig Qualifizierte) und stabilisiert den Unterstützungsbedarf.
</v>
      </c>
      <c r="N18" s="196" t="str">
        <f>IF('2b - Gesellschaft'!N18&lt;&gt;"",'2b - Gesellschaft'!N18,"")</f>
        <v/>
      </c>
    </row>
    <row r="19" spans="2:14" s="10" customFormat="1" ht="5.1" customHeight="1">
      <c r="B19" s="15"/>
      <c r="C19" s="11"/>
      <c r="D19" s="11"/>
      <c r="E19" s="11"/>
      <c r="F19" s="11"/>
      <c r="G19" s="11"/>
      <c r="H19" s="11"/>
      <c r="I19" s="11"/>
      <c r="J19" s="11"/>
      <c r="K19" s="11"/>
      <c r="L19" s="11"/>
      <c r="M19" s="11"/>
      <c r="N19" s="11"/>
    </row>
    <row r="20" s="10" customFormat="1" ht="5.1" customHeight="1">
      <c r="B20" s="9"/>
    </row>
    <row r="21" spans="2:14" s="10" customFormat="1" ht="11.25" customHeight="1">
      <c r="B21" s="9" t="str">
        <f>'2b - Gesellschaft'!B21</f>
        <v>3.</v>
      </c>
      <c r="C21" s="10" t="str">
        <f>'2b - Gesellschaft'!C21</f>
        <v>Integration</v>
      </c>
      <c r="E21" s="201" t="str">
        <f>IF('2b - Gesellschaft'!E21&lt;&gt;"",'2b - Gesellschaft'!E21,"")</f>
        <v/>
      </c>
      <c r="F21" s="26" t="str">
        <f>IF('2b - Gesellschaft'!F21&lt;&gt;"",'2b - Gesellschaft'!F21,"")</f>
        <v/>
      </c>
      <c r="G21" s="26" t="str">
        <f>IF('2b - Gesellschaft'!G21&lt;&gt;"",'2b - Gesellschaft'!G21,"")</f>
        <v/>
      </c>
      <c r="H21" s="26" t="str">
        <f>IF('2b - Gesellschaft'!H21&lt;&gt;"",'2b - Gesellschaft'!H21,"")</f>
        <v/>
      </c>
      <c r="I21" s="26" t="str">
        <f>IF('2b - Gesellschaft'!I21&lt;&gt;"",'2b - Gesellschaft'!I21,"")</f>
        <v/>
      </c>
      <c r="J21" s="26" t="str">
        <f>IF('2b - Gesellschaft'!J21&lt;&gt;"",'2b - Gesellschaft'!J21,"")</f>
        <v/>
      </c>
      <c r="K21" s="26" t="str">
        <f>IF('2b - Gesellschaft'!K21&lt;&gt;"",'2b - Gesellschaft'!K21,"")</f>
        <v/>
      </c>
      <c r="L21" s="26" t="str">
        <f>IF('2b - Gesellschaft'!L21&lt;&gt;"",'2b - Gesellschaft'!L21,"")</f>
        <v/>
      </c>
      <c r="M21" s="27"/>
      <c r="N21" s="196" t="str">
        <f>IF('2b - Gesellschaft'!N21&lt;&gt;"",'2b - Gesellschaft'!N21,"")</f>
        <v/>
      </c>
    </row>
    <row r="22" spans="2:14" s="10" customFormat="1" ht="12.75">
      <c r="B22" s="9"/>
      <c r="C22" s="204" t="str">
        <f>'2b - Gesellschaft'!C22</f>
        <v>Das Vorhaben fördert die gleiche Teilnahme am wirtschaftlichen und gesellschaftlichen Leben aller  Bevölkerungsgruppen, insbesondere der ausländischen Bevölkerung.</v>
      </c>
      <c r="E22" s="205" t="str">
        <f>IF('2b - Gesellschaft'!E22&lt;&gt;"",'2b - Gesellschaft'!E22,"")</f>
        <v/>
      </c>
      <c r="F22" s="26" t="str">
        <f>IF('2b - Gesellschaft'!F22&lt;&gt;"",'2b - Gesellschaft'!F22,"")</f>
        <v/>
      </c>
      <c r="G22" s="26" t="str">
        <f>IF('2b - Gesellschaft'!G22&lt;&gt;"",'2b - Gesellschaft'!G22,"")</f>
        <v/>
      </c>
      <c r="H22" s="26" t="str">
        <f>IF('2b - Gesellschaft'!H22&lt;&gt;"",'2b - Gesellschaft'!H22,"")</f>
        <v/>
      </c>
      <c r="I22" s="26" t="str">
        <f>IF('2b - Gesellschaft'!I22&lt;&gt;"",'2b - Gesellschaft'!I22,"")</f>
        <v/>
      </c>
      <c r="J22" s="26" t="str">
        <f>IF('2b - Gesellschaft'!J22&lt;&gt;"",'2b - Gesellschaft'!J22,"")</f>
        <v/>
      </c>
      <c r="K22" s="26" t="str">
        <f>IF('2b - Gesellschaft'!K22&lt;&gt;"",'2b - Gesellschaft'!K22,"")</f>
        <v/>
      </c>
      <c r="L22" s="26" t="str">
        <f>IF('2b - Gesellschaft'!L22&lt;&gt;"",'2b - Gesellschaft'!L22,"")</f>
        <v/>
      </c>
      <c r="M22" s="90"/>
      <c r="N22" s="196" t="str">
        <f>IF('2b - Gesellschaft'!N22&lt;&gt;"",'2b - Gesellschaft'!N22,"")</f>
        <v/>
      </c>
    </row>
    <row r="23" spans="2:14" s="10" customFormat="1" ht="45" customHeight="1">
      <c r="B23" s="9"/>
      <c r="C23" s="204">
        <f>'2b - Gesellschaft'!C23</f>
        <v>0</v>
      </c>
      <c r="N23" s="196" t="str">
        <f>IF('2b - Gesellschaft'!N23&lt;&gt;"",'2b - Gesellschaft'!N23,"")</f>
        <v/>
      </c>
    </row>
    <row r="24" spans="2:14" s="10" customFormat="1" ht="5.1" customHeight="1">
      <c r="B24" s="15"/>
      <c r="C24" s="11"/>
      <c r="D24" s="11"/>
      <c r="E24" s="11"/>
      <c r="F24" s="11"/>
      <c r="G24" s="11"/>
      <c r="H24" s="11"/>
      <c r="I24" s="11"/>
      <c r="J24" s="11"/>
      <c r="K24" s="11"/>
      <c r="L24" s="11"/>
      <c r="M24" s="11"/>
      <c r="N24" s="11"/>
    </row>
    <row r="25" s="10" customFormat="1" ht="5.1" customHeight="1">
      <c r="B25" s="9"/>
    </row>
    <row r="26" spans="2:14" s="10" customFormat="1" ht="11.25" customHeight="1">
      <c r="B26" s="9" t="str">
        <f>'2b - Gesellschaft'!B26</f>
        <v>4.</v>
      </c>
      <c r="C26" s="10" t="str">
        <f>'2b - Gesellschaft'!C26</f>
        <v>Sozialer Zusammenhalt</v>
      </c>
      <c r="E26" s="201" t="str">
        <f>IF('2b - Gesellschaft'!E26&lt;&gt;"",'2b - Gesellschaft'!E26,"")</f>
        <v/>
      </c>
      <c r="F26" s="26" t="str">
        <f>IF('2b - Gesellschaft'!F26&lt;&gt;"",'2b - Gesellschaft'!F26,"")</f>
        <v/>
      </c>
      <c r="G26" s="26" t="str">
        <f>IF('2b - Gesellschaft'!G26&lt;&gt;"",'2b - Gesellschaft'!G26,"")</f>
        <v/>
      </c>
      <c r="H26" s="26" t="str">
        <f>IF('2b - Gesellschaft'!H26&lt;&gt;"",'2b - Gesellschaft'!H26,"")</f>
        <v/>
      </c>
      <c r="I26" s="26" t="str">
        <f>IF('2b - Gesellschaft'!I26&lt;&gt;"",'2b - Gesellschaft'!I26,"")</f>
        <v/>
      </c>
      <c r="J26" s="26" t="str">
        <f>IF('2b - Gesellschaft'!J26&lt;&gt;"",'2b - Gesellschaft'!J26,"")</f>
        <v/>
      </c>
      <c r="K26" s="26" t="str">
        <f>IF('2b - Gesellschaft'!K26&lt;&gt;"",'2b - Gesellschaft'!K26,"")</f>
        <v/>
      </c>
      <c r="L26" s="26" t="str">
        <f>IF('2b - Gesellschaft'!L26&lt;&gt;"",'2b - Gesellschaft'!L26,"")</f>
        <v/>
      </c>
      <c r="M26" s="27"/>
      <c r="N26" s="196" t="str">
        <f>IF('2b - Gesellschaft'!N26&lt;&gt;"",'2b - Gesellschaft'!N26,"")</f>
        <v/>
      </c>
    </row>
    <row r="27" spans="2:14" s="10" customFormat="1" ht="12.75">
      <c r="B27" s="9"/>
      <c r="C27" s="204" t="str">
        <f>'2b - Gesellschaft'!C27</f>
        <v>Das Vorhaben stärkt das gemeinschaftliche Verbundenheitsgefühl in der Bevölkerung.</v>
      </c>
      <c r="E27" s="205" t="str">
        <f>IF('2b - Gesellschaft'!E27&lt;&gt;"",'2b - Gesellschaft'!E27,"")</f>
        <v/>
      </c>
      <c r="F27" s="26" t="str">
        <f>IF('2b - Gesellschaft'!F27&lt;&gt;"",'2b - Gesellschaft'!F27,"")</f>
        <v/>
      </c>
      <c r="G27" s="26" t="str">
        <f>IF('2b - Gesellschaft'!G27&lt;&gt;"",'2b - Gesellschaft'!G27,"")</f>
        <v/>
      </c>
      <c r="H27" s="26" t="str">
        <f>IF('2b - Gesellschaft'!H27&lt;&gt;"",'2b - Gesellschaft'!H27,"")</f>
        <v/>
      </c>
      <c r="I27" s="26" t="str">
        <f>IF('2b - Gesellschaft'!I27&lt;&gt;"",'2b - Gesellschaft'!I27,"")</f>
        <v/>
      </c>
      <c r="J27" s="26" t="str">
        <f>IF('2b - Gesellschaft'!J27&lt;&gt;"",'2b - Gesellschaft'!J27,"")</f>
        <v/>
      </c>
      <c r="K27" s="26" t="str">
        <f>IF('2b - Gesellschaft'!K27&lt;&gt;"",'2b - Gesellschaft'!K27,"")</f>
        <v/>
      </c>
      <c r="L27" s="26" t="str">
        <f>IF('2b - Gesellschaft'!L27&lt;&gt;"",'2b - Gesellschaft'!L27,"")</f>
        <v/>
      </c>
      <c r="M27" s="90"/>
      <c r="N27" s="196" t="str">
        <f>IF('2b - Gesellschaft'!N27&lt;&gt;"",'2b - Gesellschaft'!N27,"")</f>
        <v/>
      </c>
    </row>
    <row r="28" spans="2:14" s="10" customFormat="1" ht="22.5" customHeight="1">
      <c r="B28" s="9"/>
      <c r="C28" s="204">
        <f>'2b - Gesellschaft'!C28</f>
        <v>0</v>
      </c>
      <c r="N28" s="196" t="str">
        <f>IF('2b - Gesellschaft'!N28&lt;&gt;"",'2b - Gesellschaft'!N28,"")</f>
        <v/>
      </c>
    </row>
    <row r="29" spans="2:14" s="10" customFormat="1" ht="5.1" customHeight="1">
      <c r="B29" s="15"/>
      <c r="C29" s="11"/>
      <c r="D29" s="11"/>
      <c r="E29" s="11"/>
      <c r="F29" s="11"/>
      <c r="G29" s="11"/>
      <c r="H29" s="11"/>
      <c r="I29" s="11"/>
      <c r="J29" s="11"/>
      <c r="K29" s="11"/>
      <c r="L29" s="11"/>
      <c r="M29" s="11"/>
      <c r="N29" s="11"/>
    </row>
    <row r="30" s="10" customFormat="1" ht="5.1" customHeight="1">
      <c r="B30" s="9"/>
    </row>
    <row r="31" spans="2:14" s="10" customFormat="1" ht="11.25" customHeight="1">
      <c r="B31" s="9" t="str">
        <f>'2b - Gesellschaft'!B31</f>
        <v>5.</v>
      </c>
      <c r="C31" s="10" t="str">
        <f>'2b - Gesellschaft'!C31</f>
        <v>Chancengerechtigkeit</v>
      </c>
      <c r="E31" s="201" t="str">
        <f>IF('2b - Gesellschaft'!E31&lt;&gt;"",'2b - Gesellschaft'!E31,"")</f>
        <v/>
      </c>
      <c r="F31" s="26" t="str">
        <f>IF('2b - Gesellschaft'!F31&lt;&gt;"",'2b - Gesellschaft'!F31,"")</f>
        <v/>
      </c>
      <c r="G31" s="26" t="str">
        <f>IF('2b - Gesellschaft'!G31&lt;&gt;"",'2b - Gesellschaft'!G31,"")</f>
        <v/>
      </c>
      <c r="H31" s="26" t="str">
        <f>IF('2b - Gesellschaft'!H31&lt;&gt;"",'2b - Gesellschaft'!H31,"")</f>
        <v/>
      </c>
      <c r="I31" s="26" t="str">
        <f>IF('2b - Gesellschaft'!I31&lt;&gt;"",'2b - Gesellschaft'!I31,"")</f>
        <v/>
      </c>
      <c r="J31" s="26" t="str">
        <f>IF('2b - Gesellschaft'!J31&lt;&gt;"",'2b - Gesellschaft'!J31,"")</f>
        <v/>
      </c>
      <c r="K31" s="26" t="str">
        <f>IF('2b - Gesellschaft'!K31&lt;&gt;"",'2b - Gesellschaft'!K31,"")</f>
        <v/>
      </c>
      <c r="L31" s="26" t="str">
        <f>IF('2b - Gesellschaft'!L31&lt;&gt;"",'2b - Gesellschaft'!L31,"")</f>
        <v/>
      </c>
      <c r="M31" s="27"/>
      <c r="N31" s="196" t="str">
        <f>IF('2b - Gesellschaft'!N31&lt;&gt;"",'2b - Gesellschaft'!N31,"")</f>
        <v/>
      </c>
    </row>
    <row r="32" spans="2:14" s="10" customFormat="1" ht="12.75">
      <c r="B32" s="9"/>
      <c r="C32" s="204" t="str">
        <f>'2b - Gesellschaft'!C32</f>
        <v>Das Vorhaben fördert die Chancengerechtigkeit von Frauen und Männern, Behinderten und Nicht-Behinderten.</v>
      </c>
      <c r="E32" s="205" t="str">
        <f>IF('2b - Gesellschaft'!E32&lt;&gt;"",'2b - Gesellschaft'!E32,"")</f>
        <v/>
      </c>
      <c r="F32" s="26" t="str">
        <f>IF('2b - Gesellschaft'!F32&lt;&gt;"",'2b - Gesellschaft'!F32,"")</f>
        <v/>
      </c>
      <c r="G32" s="26" t="str">
        <f>IF('2b - Gesellschaft'!G32&lt;&gt;"",'2b - Gesellschaft'!G32,"")</f>
        <v/>
      </c>
      <c r="H32" s="26" t="str">
        <f>IF('2b - Gesellschaft'!H32&lt;&gt;"",'2b - Gesellschaft'!H32,"")</f>
        <v/>
      </c>
      <c r="I32" s="26" t="str">
        <f>IF('2b - Gesellschaft'!I32&lt;&gt;"",'2b - Gesellschaft'!I32,"")</f>
        <v/>
      </c>
      <c r="J32" s="26" t="str">
        <f>IF('2b - Gesellschaft'!J32&lt;&gt;"",'2b - Gesellschaft'!J32,"")</f>
        <v/>
      </c>
      <c r="K32" s="26" t="str">
        <f>IF('2b - Gesellschaft'!K32&lt;&gt;"",'2b - Gesellschaft'!K32,"")</f>
        <v/>
      </c>
      <c r="L32" s="26" t="str">
        <f>IF('2b - Gesellschaft'!L32&lt;&gt;"",'2b - Gesellschaft'!L32,"")</f>
        <v/>
      </c>
      <c r="M32" s="90"/>
      <c r="N32" s="196" t="str">
        <f>IF('2b - Gesellschaft'!N32&lt;&gt;"",'2b - Gesellschaft'!N32,"")</f>
        <v/>
      </c>
    </row>
    <row r="33" spans="2:14" s="10" customFormat="1" ht="33.75" customHeight="1">
      <c r="B33" s="9"/>
      <c r="C33" s="204">
        <f>'2b - Gesellschaft'!C33</f>
        <v>0</v>
      </c>
      <c r="N33" s="196" t="str">
        <f>IF('2b - Gesellschaft'!N33&lt;&gt;"",'2b - Gesellschaft'!N33,"")</f>
        <v/>
      </c>
    </row>
    <row r="34" spans="2:14" s="10" customFormat="1" ht="5.1" customHeight="1">
      <c r="B34" s="15"/>
      <c r="C34" s="11"/>
      <c r="D34" s="11"/>
      <c r="E34" s="11"/>
      <c r="F34" s="11"/>
      <c r="G34" s="11"/>
      <c r="H34" s="11"/>
      <c r="I34" s="11"/>
      <c r="J34" s="11"/>
      <c r="K34" s="11"/>
      <c r="L34" s="11"/>
      <c r="M34" s="11"/>
      <c r="N34" s="11"/>
    </row>
    <row r="35" s="10" customFormat="1" ht="5.1" customHeight="1">
      <c r="B35" s="9"/>
    </row>
    <row r="36" spans="2:14" s="10" customFormat="1" ht="11.25" customHeight="1">
      <c r="B36" s="9" t="str">
        <f>'2b - Gesellschaft'!B36</f>
        <v>6.</v>
      </c>
      <c r="C36" s="10" t="str">
        <f>'2b - Gesellschaft'!C36</f>
        <v>Gesundheit und Wohlbefinden</v>
      </c>
      <c r="E36" s="201" t="str">
        <f>IF('2b - Gesellschaft'!E36&lt;&gt;"",'2b - Gesellschaft'!E36,"")</f>
        <v/>
      </c>
      <c r="F36" s="26" t="str">
        <f>IF('2b - Gesellschaft'!F36&lt;&gt;"",'2b - Gesellschaft'!F36,"")</f>
        <v/>
      </c>
      <c r="G36" s="26" t="str">
        <f>IF('2b - Gesellschaft'!G36&lt;&gt;"",'2b - Gesellschaft'!G36,"")</f>
        <v/>
      </c>
      <c r="H36" s="26" t="str">
        <f>IF('2b - Gesellschaft'!H36&lt;&gt;"",'2b - Gesellschaft'!H36,"")</f>
        <v/>
      </c>
      <c r="I36" s="26" t="str">
        <f>IF('2b - Gesellschaft'!I36&lt;&gt;"",'2b - Gesellschaft'!I36,"")</f>
        <v/>
      </c>
      <c r="J36" s="26" t="str">
        <f>IF('2b - Gesellschaft'!J36&lt;&gt;"",'2b - Gesellschaft'!J36,"")</f>
        <v/>
      </c>
      <c r="K36" s="26" t="str">
        <f>IF('2b - Gesellschaft'!K36&lt;&gt;"",'2b - Gesellschaft'!K36,"")</f>
        <v/>
      </c>
      <c r="L36" s="26" t="str">
        <f>IF('2b - Gesellschaft'!L36&lt;&gt;"",'2b - Gesellschaft'!L36,"")</f>
        <v/>
      </c>
      <c r="M36" s="27"/>
      <c r="N36" s="196" t="str">
        <f>IF('2b - Gesellschaft'!N36&lt;&gt;"",'2b - Gesellschaft'!N36,"")</f>
        <v/>
      </c>
    </row>
    <row r="37" spans="2:14" s="10" customFormat="1" ht="12.75">
      <c r="B37" s="9"/>
      <c r="C37" s="204" t="str">
        <f>'2b - Gesellschaft'!C37</f>
        <v>Das Vorhaben steigert das gesundheitliche Wohlbefinden und den Gesundheitszustand der Bevölkerung.</v>
      </c>
      <c r="E37" s="205" t="str">
        <f>IF('2b - Gesellschaft'!E37&lt;&gt;"",'2b - Gesellschaft'!E37,"")</f>
        <v/>
      </c>
      <c r="F37" s="26" t="str">
        <f>IF('2b - Gesellschaft'!F37&lt;&gt;"",'2b - Gesellschaft'!F37,"")</f>
        <v/>
      </c>
      <c r="G37" s="26" t="str">
        <f>IF('2b - Gesellschaft'!G37&lt;&gt;"",'2b - Gesellschaft'!G37,"")</f>
        <v/>
      </c>
      <c r="H37" s="26" t="str">
        <f>IF('2b - Gesellschaft'!H37&lt;&gt;"",'2b - Gesellschaft'!H37,"")</f>
        <v/>
      </c>
      <c r="I37" s="26" t="str">
        <f>IF('2b - Gesellschaft'!I37&lt;&gt;"",'2b - Gesellschaft'!I37,"")</f>
        <v/>
      </c>
      <c r="J37" s="26" t="str">
        <f>IF('2b - Gesellschaft'!J37&lt;&gt;"",'2b - Gesellschaft'!J37,"")</f>
        <v/>
      </c>
      <c r="K37" s="26" t="str">
        <f>IF('2b - Gesellschaft'!K37&lt;&gt;"",'2b - Gesellschaft'!K37,"")</f>
        <v/>
      </c>
      <c r="L37" s="26" t="str">
        <f>IF('2b - Gesellschaft'!L37&lt;&gt;"",'2b - Gesellschaft'!L37,"")</f>
        <v/>
      </c>
      <c r="M37" s="90"/>
      <c r="N37" s="196" t="str">
        <f>IF('2b - Gesellschaft'!N37&lt;&gt;"",'2b - Gesellschaft'!N37,"")</f>
        <v/>
      </c>
    </row>
    <row r="38" spans="2:14" s="10" customFormat="1" ht="22.5" customHeight="1">
      <c r="B38" s="9"/>
      <c r="C38" s="204">
        <f>'2b - Gesellschaft'!C38</f>
        <v>0</v>
      </c>
      <c r="N38" s="196" t="str">
        <f>IF('2b - Gesellschaft'!N38&lt;&gt;"",'2b - Gesellschaft'!N38,"")</f>
        <v/>
      </c>
    </row>
    <row r="39" spans="2:14" s="10" customFormat="1" ht="5.1" customHeight="1">
      <c r="B39" s="15"/>
      <c r="C39" s="11"/>
      <c r="D39" s="11"/>
      <c r="E39" s="11"/>
      <c r="F39" s="11"/>
      <c r="G39" s="11"/>
      <c r="H39" s="11"/>
      <c r="I39" s="11"/>
      <c r="J39" s="11"/>
      <c r="K39" s="11"/>
      <c r="L39" s="11"/>
      <c r="M39" s="11"/>
      <c r="N39" s="11"/>
    </row>
    <row r="40" s="10" customFormat="1" ht="5.1" customHeight="1">
      <c r="B40" s="9"/>
    </row>
    <row r="41" spans="2:14" s="10" customFormat="1" ht="11.25" customHeight="1">
      <c r="B41" s="9" t="str">
        <f>'2b - Gesellschaft'!B41</f>
        <v>7.</v>
      </c>
      <c r="C41" s="10" t="str">
        <f>'2b - Gesellschaft'!C41</f>
        <v xml:space="preserve">Wohnqualität </v>
      </c>
      <c r="E41" s="201" t="str">
        <f>IF('2b - Gesellschaft'!E41&lt;&gt;"",'2b - Gesellschaft'!E41,"")</f>
        <v/>
      </c>
      <c r="F41" s="26" t="str">
        <f>IF('2b - Gesellschaft'!F41&lt;&gt;"",'2b - Gesellschaft'!F41,"")</f>
        <v/>
      </c>
      <c r="G41" s="26" t="str">
        <f>IF('2b - Gesellschaft'!G41&lt;&gt;"",'2b - Gesellschaft'!G41,"")</f>
        <v/>
      </c>
      <c r="H41" s="26" t="str">
        <f>IF('2b - Gesellschaft'!H41&lt;&gt;"",'2b - Gesellschaft'!H41,"")</f>
        <v/>
      </c>
      <c r="I41" s="26" t="str">
        <f>IF('2b - Gesellschaft'!I41&lt;&gt;"",'2b - Gesellschaft'!I41,"")</f>
        <v/>
      </c>
      <c r="J41" s="26" t="str">
        <f>IF('2b - Gesellschaft'!J41&lt;&gt;"",'2b - Gesellschaft'!J41,"")</f>
        <v/>
      </c>
      <c r="K41" s="26" t="str">
        <f>IF('2b - Gesellschaft'!K41&lt;&gt;"",'2b - Gesellschaft'!K41,"")</f>
        <v/>
      </c>
      <c r="L41" s="26" t="str">
        <f>IF('2b - Gesellschaft'!L41&lt;&gt;"",'2b - Gesellschaft'!L41,"")</f>
        <v/>
      </c>
      <c r="M41" s="27"/>
      <c r="N41" s="196" t="str">
        <f>IF('2b - Gesellschaft'!N41&lt;&gt;"",'2b - Gesellschaft'!N41,"")</f>
        <v/>
      </c>
    </row>
    <row r="42" spans="2:14" s="10" customFormat="1" ht="12.75">
      <c r="B42" s="9"/>
      <c r="C42" s="204" t="str">
        <f>'2b - Gesellschaft'!C42</f>
        <v>Das Vorhaben sichert und fördert eine hohe Wohnqualität und vermindert die Lärmemissionen und -immissionen.</v>
      </c>
      <c r="E42" s="205" t="str">
        <f>IF('2b - Gesellschaft'!E42&lt;&gt;"",'2b - Gesellschaft'!E42,"")</f>
        <v/>
      </c>
      <c r="F42" s="26" t="str">
        <f>IF('2b - Gesellschaft'!F42&lt;&gt;"",'2b - Gesellschaft'!F42,"")</f>
        <v/>
      </c>
      <c r="G42" s="26" t="str">
        <f>IF('2b - Gesellschaft'!G42&lt;&gt;"",'2b - Gesellschaft'!G42,"")</f>
        <v/>
      </c>
      <c r="H42" s="26" t="str">
        <f>IF('2b - Gesellschaft'!H42&lt;&gt;"",'2b - Gesellschaft'!H42,"")</f>
        <v/>
      </c>
      <c r="I42" s="26" t="str">
        <f>IF('2b - Gesellschaft'!I42&lt;&gt;"",'2b - Gesellschaft'!I42,"")</f>
        <v/>
      </c>
      <c r="J42" s="26" t="str">
        <f>IF('2b - Gesellschaft'!J42&lt;&gt;"",'2b - Gesellschaft'!J42,"")</f>
        <v/>
      </c>
      <c r="K42" s="26" t="str">
        <f>IF('2b - Gesellschaft'!K42&lt;&gt;"",'2b - Gesellschaft'!K42,"")</f>
        <v/>
      </c>
      <c r="L42" s="26" t="str">
        <f>IF('2b - Gesellschaft'!L42&lt;&gt;"",'2b - Gesellschaft'!L42,"")</f>
        <v/>
      </c>
      <c r="M42" s="90"/>
      <c r="N42" s="196" t="str">
        <f>IF('2b - Gesellschaft'!N42&lt;&gt;"",'2b - Gesellschaft'!N42,"")</f>
        <v/>
      </c>
    </row>
    <row r="43" spans="2:14" s="10" customFormat="1" ht="22.5" customHeight="1">
      <c r="B43" s="9"/>
      <c r="C43" s="204">
        <f>'2b - Gesellschaft'!C43</f>
        <v>0</v>
      </c>
      <c r="N43" s="196" t="str">
        <f>IF('2b - Gesellschaft'!N43&lt;&gt;"",'2b - Gesellschaft'!N43,"")</f>
        <v/>
      </c>
    </row>
    <row r="44" spans="2:14" s="10" customFormat="1" ht="5.1" customHeight="1">
      <c r="B44" s="15"/>
      <c r="C44" s="11"/>
      <c r="D44" s="11"/>
      <c r="E44" s="11"/>
      <c r="F44" s="11"/>
      <c r="G44" s="11"/>
      <c r="H44" s="11"/>
      <c r="I44" s="11"/>
      <c r="J44" s="11"/>
      <c r="K44" s="11"/>
      <c r="L44" s="11"/>
      <c r="M44" s="11"/>
      <c r="N44" s="11"/>
    </row>
    <row r="45" s="10" customFormat="1" ht="5.1" customHeight="1">
      <c r="B45" s="9"/>
    </row>
    <row r="46" spans="2:14" s="10" customFormat="1" ht="11.25" customHeight="1">
      <c r="B46" s="9" t="str">
        <f>'2b - Gesellschaft'!B46</f>
        <v>8.</v>
      </c>
      <c r="C46" s="10" t="str">
        <f>'2b - Gesellschaft'!C46</f>
        <v>Sicherheit</v>
      </c>
      <c r="E46" s="201" t="str">
        <f>IF('2b - Gesellschaft'!E46&lt;&gt;"",'2b - Gesellschaft'!E46,"")</f>
        <v/>
      </c>
      <c r="F46" s="26" t="str">
        <f>IF('2b - Gesellschaft'!F46&lt;&gt;"",'2b - Gesellschaft'!F46,"")</f>
        <v/>
      </c>
      <c r="G46" s="26" t="str">
        <f>IF('2b - Gesellschaft'!G46&lt;&gt;"",'2b - Gesellschaft'!G46,"")</f>
        <v/>
      </c>
      <c r="H46" s="26" t="str">
        <f>IF('2b - Gesellschaft'!H46&lt;&gt;"",'2b - Gesellschaft'!H46,"")</f>
        <v/>
      </c>
      <c r="I46" s="26" t="str">
        <f>IF('2b - Gesellschaft'!I46&lt;&gt;"",'2b - Gesellschaft'!I46,"")</f>
        <v/>
      </c>
      <c r="J46" s="26" t="str">
        <f>IF('2b - Gesellschaft'!J46&lt;&gt;"",'2b - Gesellschaft'!J46,"")</f>
        <v/>
      </c>
      <c r="K46" s="26" t="str">
        <f>IF('2b - Gesellschaft'!K46&lt;&gt;"",'2b - Gesellschaft'!K46,"")</f>
        <v/>
      </c>
      <c r="L46" s="26" t="str">
        <f>IF('2b - Gesellschaft'!L46&lt;&gt;"",'2b - Gesellschaft'!L46,"")</f>
        <v/>
      </c>
      <c r="M46" s="27"/>
      <c r="N46" s="196" t="str">
        <f>IF('2b - Gesellschaft'!N46&lt;&gt;"",'2b - Gesellschaft'!N46,"")</f>
        <v/>
      </c>
    </row>
    <row r="47" spans="2:14" s="10" customFormat="1" ht="12.75">
      <c r="B47" s="9"/>
      <c r="C47" s="204" t="str">
        <f>'2b - Gesellschaft'!C47</f>
        <v>Das Vorhaben sichert und fördert die subjektive und die objektive Sicherheit.</v>
      </c>
      <c r="E47" s="205" t="str">
        <f>IF('2b - Gesellschaft'!E47&lt;&gt;"",'2b - Gesellschaft'!E47,"")</f>
        <v/>
      </c>
      <c r="F47" s="26" t="str">
        <f>IF('2b - Gesellschaft'!F47&lt;&gt;"",'2b - Gesellschaft'!F47,"")</f>
        <v/>
      </c>
      <c r="G47" s="26" t="str">
        <f>IF('2b - Gesellschaft'!G47&lt;&gt;"",'2b - Gesellschaft'!G47,"")</f>
        <v/>
      </c>
      <c r="H47" s="26" t="str">
        <f>IF('2b - Gesellschaft'!H47&lt;&gt;"",'2b - Gesellschaft'!H47,"")</f>
        <v/>
      </c>
      <c r="I47" s="26" t="str">
        <f>IF('2b - Gesellschaft'!I47&lt;&gt;"",'2b - Gesellschaft'!I47,"")</f>
        <v/>
      </c>
      <c r="J47" s="26" t="str">
        <f>IF('2b - Gesellschaft'!J47&lt;&gt;"",'2b - Gesellschaft'!J47,"")</f>
        <v/>
      </c>
      <c r="K47" s="26" t="str">
        <f>IF('2b - Gesellschaft'!K47&lt;&gt;"",'2b - Gesellschaft'!K47,"")</f>
        <v/>
      </c>
      <c r="L47" s="26" t="str">
        <f>IF('2b - Gesellschaft'!L47&lt;&gt;"",'2b - Gesellschaft'!L47,"")</f>
        <v/>
      </c>
      <c r="M47" s="90"/>
      <c r="N47" s="196" t="str">
        <f>IF('2b - Gesellschaft'!N47&lt;&gt;"",'2b - Gesellschaft'!N47,"")</f>
        <v/>
      </c>
    </row>
    <row r="48" spans="2:14" s="10" customFormat="1" ht="11.25" customHeight="1">
      <c r="B48" s="9"/>
      <c r="C48" s="204">
        <f>'2b - Gesellschaft'!C48</f>
        <v>0</v>
      </c>
      <c r="N48" s="196" t="str">
        <f>IF('2b - Gesellschaft'!N48&lt;&gt;"",'2b - Gesellschaft'!N48,"")</f>
        <v/>
      </c>
    </row>
    <row r="49" spans="2:14" s="10" customFormat="1" ht="5.1" customHeight="1">
      <c r="B49" s="15"/>
      <c r="C49" s="11"/>
      <c r="D49" s="11"/>
      <c r="E49" s="11"/>
      <c r="F49" s="11"/>
      <c r="G49" s="11"/>
      <c r="H49" s="11"/>
      <c r="I49" s="11"/>
      <c r="J49" s="11"/>
      <c r="K49" s="11"/>
      <c r="L49" s="11"/>
      <c r="M49" s="11"/>
      <c r="N49" s="11"/>
    </row>
    <row r="50" s="10" customFormat="1" ht="5.1" customHeight="1">
      <c r="B50" s="9"/>
    </row>
    <row r="51" spans="2:14" s="10" customFormat="1" ht="11.25" customHeight="1">
      <c r="B51" s="9" t="str">
        <f>'2b - Gesellschaft'!B51</f>
        <v>9.</v>
      </c>
      <c r="C51" s="10" t="str">
        <f>'2b - Gesellschaft'!C51</f>
        <v>Kultur und Ortsbild</v>
      </c>
      <c r="E51" s="201" t="str">
        <f>IF('2b - Gesellschaft'!E51&lt;&gt;"",'2b - Gesellschaft'!E51,"")</f>
        <v/>
      </c>
      <c r="F51" s="26" t="str">
        <f>IF('2b - Gesellschaft'!F51&lt;&gt;"",'2b - Gesellschaft'!F51,"")</f>
        <v/>
      </c>
      <c r="G51" s="26" t="str">
        <f>IF('2b - Gesellschaft'!G51&lt;&gt;"",'2b - Gesellschaft'!G51,"")</f>
        <v/>
      </c>
      <c r="H51" s="26" t="str">
        <f>IF('2b - Gesellschaft'!H51&lt;&gt;"",'2b - Gesellschaft'!H51,"")</f>
        <v/>
      </c>
      <c r="I51" s="26" t="str">
        <f>IF('2b - Gesellschaft'!I51&lt;&gt;"",'2b - Gesellschaft'!I51,"")</f>
        <v/>
      </c>
      <c r="J51" s="26" t="str">
        <f>IF('2b - Gesellschaft'!J51&lt;&gt;"",'2b - Gesellschaft'!J51,"")</f>
        <v/>
      </c>
      <c r="K51" s="26" t="str">
        <f>IF('2b - Gesellschaft'!K51&lt;&gt;"",'2b - Gesellschaft'!K51,"")</f>
        <v/>
      </c>
      <c r="L51" s="26" t="str">
        <f>IF('2b - Gesellschaft'!L51&lt;&gt;"",'2b - Gesellschaft'!L51,"")</f>
        <v/>
      </c>
      <c r="M51" s="27"/>
      <c r="N51" s="196" t="str">
        <f>IF('2b - Gesellschaft'!N51&lt;&gt;"",'2b - Gesellschaft'!N51,"")</f>
        <v/>
      </c>
    </row>
    <row r="52" spans="2:14" s="10" customFormat="1" ht="12.75">
      <c r="B52" s="9"/>
      <c r="C52" s="204" t="str">
        <f>'2b - Gesellschaft'!C52</f>
        <v>Das Vorhaben macht Kultur zugänglich, sichert das kulturelle Erbe und fördert das künstlerische Schaffen.</v>
      </c>
      <c r="E52" s="205" t="str">
        <f>IF('2b - Gesellschaft'!E52&lt;&gt;"",'2b - Gesellschaft'!E52,"")</f>
        <v/>
      </c>
      <c r="F52" s="26" t="str">
        <f>IF('2b - Gesellschaft'!F52&lt;&gt;"",'2b - Gesellschaft'!F52,"")</f>
        <v/>
      </c>
      <c r="G52" s="26" t="str">
        <f>IF('2b - Gesellschaft'!G52&lt;&gt;"",'2b - Gesellschaft'!G52,"")</f>
        <v/>
      </c>
      <c r="H52" s="26" t="str">
        <f>IF('2b - Gesellschaft'!H52&lt;&gt;"",'2b - Gesellschaft'!H52,"")</f>
        <v/>
      </c>
      <c r="I52" s="26" t="str">
        <f>IF('2b - Gesellschaft'!I52&lt;&gt;"",'2b - Gesellschaft'!I52,"")</f>
        <v/>
      </c>
      <c r="J52" s="26" t="str">
        <f>IF('2b - Gesellschaft'!J52&lt;&gt;"",'2b - Gesellschaft'!J52,"")</f>
        <v/>
      </c>
      <c r="K52" s="26" t="str">
        <f>IF('2b - Gesellschaft'!K52&lt;&gt;"",'2b - Gesellschaft'!K52,"")</f>
        <v/>
      </c>
      <c r="L52" s="26" t="str">
        <f>IF('2b - Gesellschaft'!L52&lt;&gt;"",'2b - Gesellschaft'!L52,"")</f>
        <v/>
      </c>
      <c r="M52" s="90"/>
      <c r="N52" s="196" t="str">
        <f>IF('2b - Gesellschaft'!N52&lt;&gt;"",'2b - Gesellschaft'!N52,"")</f>
        <v/>
      </c>
    </row>
    <row r="53" spans="2:14" s="10" customFormat="1" ht="22.5" customHeight="1">
      <c r="B53" s="9"/>
      <c r="C53" s="204">
        <f>'2b - Gesellschaft'!C53</f>
        <v>0</v>
      </c>
      <c r="N53" s="196" t="str">
        <f>IF('2b - Gesellschaft'!N53&lt;&gt;"",'2b - Gesellschaft'!N53,"")</f>
        <v/>
      </c>
    </row>
    <row r="54" spans="2:14" s="10" customFormat="1" ht="5.1" customHeight="1">
      <c r="B54" s="15"/>
      <c r="C54" s="11"/>
      <c r="D54" s="11"/>
      <c r="E54" s="11"/>
      <c r="F54" s="11"/>
      <c r="G54" s="11"/>
      <c r="H54" s="11"/>
      <c r="I54" s="11"/>
      <c r="J54" s="11"/>
      <c r="K54" s="11"/>
      <c r="L54" s="11"/>
      <c r="M54" s="11"/>
      <c r="N54" s="11"/>
    </row>
    <row r="55" s="10" customFormat="1" ht="5.1" customHeight="1">
      <c r="B55" s="9"/>
    </row>
    <row r="56" spans="2:14" s="10" customFormat="1" ht="11.25" customHeight="1">
      <c r="B56" s="9" t="str">
        <f>'2b - Gesellschaft'!B56</f>
        <v>10.</v>
      </c>
      <c r="C56" s="10" t="str">
        <f>'2b - Gesellschaft'!C56</f>
        <v>Politische Beteiligung</v>
      </c>
      <c r="E56" s="201" t="str">
        <f>IF('2b - Gesellschaft'!E56&lt;&gt;"",'2b - Gesellschaft'!E56,"")</f>
        <v/>
      </c>
      <c r="F56" s="26" t="str">
        <f>IF('2b - Gesellschaft'!F56&lt;&gt;"",'2b - Gesellschaft'!F56,"")</f>
        <v/>
      </c>
      <c r="G56" s="26" t="str">
        <f>IF('2b - Gesellschaft'!G56&lt;&gt;"",'2b - Gesellschaft'!G56,"")</f>
        <v/>
      </c>
      <c r="H56" s="26" t="str">
        <f>IF('2b - Gesellschaft'!H56&lt;&gt;"",'2b - Gesellschaft'!H56,"")</f>
        <v/>
      </c>
      <c r="I56" s="26" t="str">
        <f>IF('2b - Gesellschaft'!I56&lt;&gt;"",'2b - Gesellschaft'!I56,"")</f>
        <v/>
      </c>
      <c r="J56" s="26" t="str">
        <f>IF('2b - Gesellschaft'!J56&lt;&gt;"",'2b - Gesellschaft'!J56,"")</f>
        <v/>
      </c>
      <c r="K56" s="26" t="str">
        <f>IF('2b - Gesellschaft'!K56&lt;&gt;"",'2b - Gesellschaft'!K56,"")</f>
        <v/>
      </c>
      <c r="L56" s="26" t="str">
        <f>IF('2b - Gesellschaft'!L56&lt;&gt;"",'2b - Gesellschaft'!L56,"")</f>
        <v/>
      </c>
      <c r="M56" s="27"/>
      <c r="N56" s="196" t="str">
        <f>IF('2b - Gesellschaft'!N56&lt;&gt;"",'2b - Gesellschaft'!N56,"")</f>
        <v/>
      </c>
    </row>
    <row r="57" spans="2:14" s="10" customFormat="1" ht="12.75">
      <c r="B57" s="9"/>
      <c r="C57" s="204" t="str">
        <f>'2b - Gesellschaft'!C57</f>
        <v>Das Vorhaben ermöglicht und fördert eine direkte und indirekte Partizipation der Bevölkerung an gesellschaftlichen Entscheidungen.</v>
      </c>
      <c r="E57" s="205" t="str">
        <f>IF('2b - Gesellschaft'!E57&lt;&gt;"",'2b - Gesellschaft'!E57,"")</f>
        <v/>
      </c>
      <c r="F57" s="26" t="str">
        <f>IF('2b - Gesellschaft'!F57&lt;&gt;"",'2b - Gesellschaft'!F57,"")</f>
        <v/>
      </c>
      <c r="G57" s="26" t="str">
        <f>IF('2b - Gesellschaft'!G57&lt;&gt;"",'2b - Gesellschaft'!G57,"")</f>
        <v/>
      </c>
      <c r="H57" s="26" t="str">
        <f>IF('2b - Gesellschaft'!H57&lt;&gt;"",'2b - Gesellschaft'!H57,"")</f>
        <v/>
      </c>
      <c r="I57" s="26" t="str">
        <f>IF('2b - Gesellschaft'!I57&lt;&gt;"",'2b - Gesellschaft'!I57,"")</f>
        <v/>
      </c>
      <c r="J57" s="26" t="str">
        <f>IF('2b - Gesellschaft'!J57&lt;&gt;"",'2b - Gesellschaft'!J57,"")</f>
        <v/>
      </c>
      <c r="K57" s="26" t="str">
        <f>IF('2b - Gesellschaft'!K57&lt;&gt;"",'2b - Gesellschaft'!K57,"")</f>
        <v/>
      </c>
      <c r="L57" s="26" t="str">
        <f>IF('2b - Gesellschaft'!L57&lt;&gt;"",'2b - Gesellschaft'!L57,"")</f>
        <v/>
      </c>
      <c r="M57" s="90"/>
      <c r="N57" s="196" t="str">
        <f>IF('2b - Gesellschaft'!N57&lt;&gt;"",'2b - Gesellschaft'!N57,"")</f>
        <v/>
      </c>
    </row>
    <row r="58" spans="2:14" s="10" customFormat="1" ht="33.75" customHeight="1">
      <c r="B58" s="9"/>
      <c r="C58" s="204">
        <f>'2b - Gesellschaft'!C58</f>
        <v>0</v>
      </c>
      <c r="N58" s="196" t="str">
        <f>IF('2b - Gesellschaft'!N58&lt;&gt;"",'2b - Gesellschaft'!N58,"")</f>
        <v/>
      </c>
    </row>
    <row r="59" s="10" customFormat="1" ht="12.75">
      <c r="B59" s="9"/>
    </row>
    <row r="60" s="10" customFormat="1" ht="12.75">
      <c r="B60" s="21" t="str">
        <f>'2b - Gesellschaft'!B60</f>
        <v>Fazit Gesellschaft</v>
      </c>
    </row>
    <row r="61" spans="2:14" s="10" customFormat="1" ht="22.5" customHeight="1">
      <c r="B61" s="195" t="str">
        <f>IF('2b - Gesellschaft'!B61&lt;&gt;"",'2b - Gesellschaft'!B61,"")</f>
        <v/>
      </c>
      <c r="C61" s="195" t="str">
        <f>IF('2b - Gesellschaft'!C61&lt;&gt;"",'2b - Gesellschaft'!C61,"")</f>
        <v/>
      </c>
      <c r="D61" s="195" t="str">
        <f>IF('2b - Gesellschaft'!D61&lt;&gt;"",'2b - Gesellschaft'!D61,"")</f>
        <v/>
      </c>
      <c r="E61" s="195" t="str">
        <f>IF('2b - Gesellschaft'!E61&lt;&gt;"",'2b - Gesellschaft'!E61,"")</f>
        <v/>
      </c>
      <c r="F61" s="195" t="str">
        <f>IF('2b - Gesellschaft'!F61&lt;&gt;"",'2b - Gesellschaft'!F61,"")</f>
        <v/>
      </c>
      <c r="G61" s="195" t="str">
        <f>IF('2b - Gesellschaft'!G61&lt;&gt;"",'2b - Gesellschaft'!G61,"")</f>
        <v/>
      </c>
      <c r="H61" s="195" t="str">
        <f>IF('2b - Gesellschaft'!H61&lt;&gt;"",'2b - Gesellschaft'!H61,"")</f>
        <v/>
      </c>
      <c r="I61" s="195" t="str">
        <f>IF('2b - Gesellschaft'!I61&lt;&gt;"",'2b - Gesellschaft'!I61,"")</f>
        <v/>
      </c>
      <c r="J61" s="195" t="str">
        <f>IF('2b - Gesellschaft'!J61&lt;&gt;"",'2b - Gesellschaft'!J61,"")</f>
        <v/>
      </c>
      <c r="K61" s="195" t="str">
        <f>IF('2b - Gesellschaft'!K61&lt;&gt;"",'2b - Gesellschaft'!K61,"")</f>
        <v/>
      </c>
      <c r="L61" s="195" t="str">
        <f>IF('2b - Gesellschaft'!L61&lt;&gt;"",'2b - Gesellschaft'!L61,"")</f>
        <v/>
      </c>
      <c r="M61" s="195" t="str">
        <f>IF('2b - Gesellschaft'!M61&lt;&gt;"",'2b - Gesellschaft'!M61,"")</f>
        <v/>
      </c>
      <c r="N61" s="195" t="str">
        <f>IF('2b - Gesellschaft'!N61&lt;&gt;"",'2b - Gesellschaft'!N61,"")</f>
        <v/>
      </c>
    </row>
    <row r="63" ht="11.25" customHeight="1"/>
    <row r="66" ht="11.25" customHeight="1"/>
    <row r="9996" ht="12.75">
      <c r="N9996" s="86"/>
    </row>
  </sheetData>
  <mergeCells count="30">
    <mergeCell ref="C47:C48"/>
    <mergeCell ref="E46:E47"/>
    <mergeCell ref="N46:N48"/>
    <mergeCell ref="B61:N61"/>
    <mergeCell ref="C52:C53"/>
    <mergeCell ref="E51:E52"/>
    <mergeCell ref="N51:N53"/>
    <mergeCell ref="C57:C58"/>
    <mergeCell ref="E56:E57"/>
    <mergeCell ref="N56:N58"/>
    <mergeCell ref="C37:C38"/>
    <mergeCell ref="E36:E37"/>
    <mergeCell ref="N36:N38"/>
    <mergeCell ref="C42:C43"/>
    <mergeCell ref="E41:E42"/>
    <mergeCell ref="N41:N43"/>
    <mergeCell ref="C27:C28"/>
    <mergeCell ref="E26:E27"/>
    <mergeCell ref="N26:N28"/>
    <mergeCell ref="C32:C33"/>
    <mergeCell ref="E31:E32"/>
    <mergeCell ref="N31:N33"/>
    <mergeCell ref="C22:C23"/>
    <mergeCell ref="E21:E22"/>
    <mergeCell ref="N21:N23"/>
    <mergeCell ref="C12:C13"/>
    <mergeCell ref="E11:E12"/>
    <mergeCell ref="N11:N13"/>
    <mergeCell ref="E16:E17"/>
    <mergeCell ref="N16:N18"/>
  </mergeCells>
  <conditionalFormatting sqref="F17:L17 F22:L22 F27:L27 F32:L32 F37:L37 F42:L42 F47:L47 F52:L52 F57:L57 F12:L12">
    <cfRule type="expression" priority="1" dxfId="0" stopIfTrue="1">
      <formula>$E11="X"</formula>
    </cfRule>
  </conditionalFormatting>
  <conditionalFormatting sqref="F16:L16 F21:L21 F26:L26 F31:L31 F36:L36 F41:L41 F46:L46 F51:L51 F56:L56 F11:L11">
    <cfRule type="expression" priority="2" dxfId="0" stopIfTrue="1">
      <formula>$E11="X"</formula>
    </cfRule>
  </conditionalFormatting>
  <printOptions/>
  <pageMargins left="0.7086614173228347" right="0.7086614173228347" top="0.7874015748031497" bottom="1.1811023622047245" header="0.5118110236220472" footer="0.7086614173228347"/>
  <pageSetup horizontalDpi="600" verticalDpi="600" orientation="portrait" paperSize="9" r:id="rId1"/>
  <headerFooter alignWithMargins="0">
    <oddFooter>&amp;L&amp;"Arial,Standard"&amp;8Checkliste Nachhaltigkeit &lt;&gt;&amp;R&amp;"Arial,Standard"&amp;8Seite &amp;P von &amp;N</oddFooter>
  </headerFooter>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2:M10009"/>
  <sheetViews>
    <sheetView showRowColHeaders="0" zoomScale="175" zoomScaleNormal="175" zoomScaleSheetLayoutView="100" workbookViewId="0" topLeftCell="A1">
      <pane ySplit="9" topLeftCell="A19" activePane="bottomLeft" state="frozen"/>
      <selection pane="topLeft" activeCell="H16" sqref="H16"/>
      <selection pane="bottomLeft" activeCell="E27" sqref="E27"/>
    </sheetView>
  </sheetViews>
  <sheetFormatPr defaultColWidth="11.421875" defaultRowHeight="12.75"/>
  <cols>
    <col min="1" max="1" width="1.7109375" style="36" customWidth="1"/>
    <col min="2" max="2" width="3.140625" style="40" customWidth="1"/>
    <col min="3" max="3" width="36.421875" style="36" customWidth="1"/>
    <col min="4" max="4" width="1.421875" style="36" customWidth="1"/>
    <col min="5" max="5" width="2.00390625" style="36" customWidth="1"/>
    <col min="6" max="7" width="1.421875" style="36" customWidth="1"/>
    <col min="8" max="8" width="2.00390625" style="36" customWidth="1"/>
    <col min="9" max="10" width="1.421875" style="36" customWidth="1"/>
    <col min="11" max="11" width="2.00390625" style="41" customWidth="1"/>
    <col min="12" max="12" width="1.421875" style="36" customWidth="1"/>
    <col min="13" max="13" width="33.7109375" style="36" customWidth="1"/>
    <col min="14" max="14" width="14.7109375" style="36" customWidth="1"/>
    <col min="15" max="16384" width="11.421875" style="36" customWidth="1"/>
  </cols>
  <sheetData>
    <row r="1" ht="9.95" customHeight="1"/>
    <row r="2" spans="2:11" s="34" customFormat="1" ht="18" customHeight="1">
      <c r="B2" s="33" t="s">
        <v>55</v>
      </c>
      <c r="K2" s="47"/>
    </row>
    <row r="3" ht="11.25" customHeight="1">
      <c r="B3" s="35" t="s">
        <v>286</v>
      </c>
    </row>
    <row r="4" ht="12.75">
      <c r="C4" s="36" t="s">
        <v>287</v>
      </c>
    </row>
    <row r="5" spans="2:13" ht="5.1" customHeight="1">
      <c r="B5" s="38"/>
      <c r="C5" s="39"/>
      <c r="D5" s="39"/>
      <c r="E5" s="39"/>
      <c r="F5" s="39"/>
      <c r="G5" s="39"/>
      <c r="H5" s="39"/>
      <c r="I5" s="39"/>
      <c r="J5" s="39"/>
      <c r="K5" s="43"/>
      <c r="L5" s="39"/>
      <c r="M5" s="39"/>
    </row>
    <row r="6" ht="5.1" customHeight="1"/>
    <row r="7" spans="2:13" ht="11.25" customHeight="1">
      <c r="B7" s="40" t="s">
        <v>101</v>
      </c>
      <c r="C7" s="36" t="s">
        <v>102</v>
      </c>
      <c r="D7" s="42" t="s">
        <v>58</v>
      </c>
      <c r="E7" s="42"/>
      <c r="F7" s="42"/>
      <c r="G7" s="42" t="s">
        <v>59</v>
      </c>
      <c r="H7" s="48"/>
      <c r="I7" s="48"/>
      <c r="J7" s="36" t="s">
        <v>60</v>
      </c>
      <c r="K7" s="36"/>
      <c r="M7" s="36" t="s">
        <v>103</v>
      </c>
    </row>
    <row r="8" spans="5:12" ht="12.75">
      <c r="E8" s="41"/>
      <c r="F8" s="41"/>
      <c r="H8" s="41"/>
      <c r="I8" s="41"/>
      <c r="J8" s="42" t="s">
        <v>61</v>
      </c>
      <c r="K8" s="42"/>
      <c r="L8" s="42"/>
    </row>
    <row r="9" spans="2:13" ht="4.5" customHeight="1">
      <c r="B9" s="38"/>
      <c r="C9" s="39"/>
      <c r="D9" s="39"/>
      <c r="E9" s="43"/>
      <c r="F9" s="43"/>
      <c r="G9" s="39"/>
      <c r="H9" s="43"/>
      <c r="I9" s="43"/>
      <c r="J9" s="39"/>
      <c r="K9" s="43"/>
      <c r="L9" s="39"/>
      <c r="M9" s="39"/>
    </row>
    <row r="10" ht="5.1" customHeight="1"/>
    <row r="11" spans="2:13" ht="11.25" customHeight="1">
      <c r="B11" s="40" t="s">
        <v>105</v>
      </c>
      <c r="C11" s="36" t="s">
        <v>62</v>
      </c>
      <c r="E11" s="26"/>
      <c r="F11" s="44"/>
      <c r="H11" s="26"/>
      <c r="I11" s="44"/>
      <c r="K11" s="26"/>
      <c r="M11" s="184"/>
    </row>
    <row r="12" spans="3:13" ht="33.75" customHeight="1">
      <c r="C12" s="137" t="s">
        <v>256</v>
      </c>
      <c r="M12" s="186"/>
    </row>
    <row r="13" spans="2:13" ht="5.1" customHeight="1">
      <c r="B13" s="38"/>
      <c r="C13" s="39"/>
      <c r="D13" s="39"/>
      <c r="E13" s="39"/>
      <c r="F13" s="39"/>
      <c r="G13" s="39"/>
      <c r="H13" s="39"/>
      <c r="I13" s="39"/>
      <c r="J13" s="39"/>
      <c r="K13" s="43"/>
      <c r="L13" s="39"/>
      <c r="M13" s="39"/>
    </row>
    <row r="14" ht="5.1" customHeight="1"/>
    <row r="15" spans="2:13" ht="11.25" customHeight="1">
      <c r="B15" s="40" t="s">
        <v>80</v>
      </c>
      <c r="C15" s="36" t="s">
        <v>63</v>
      </c>
      <c r="E15" s="26"/>
      <c r="F15" s="44"/>
      <c r="H15" s="26"/>
      <c r="I15" s="44"/>
      <c r="K15" s="26"/>
      <c r="M15" s="184"/>
    </row>
    <row r="16" spans="3:13" ht="22.5" customHeight="1">
      <c r="C16" s="45" t="s">
        <v>64</v>
      </c>
      <c r="M16" s="186"/>
    </row>
    <row r="17" spans="2:13" ht="5.1" customHeight="1">
      <c r="B17" s="38"/>
      <c r="C17" s="39"/>
      <c r="D17" s="39"/>
      <c r="E17" s="39"/>
      <c r="F17" s="39"/>
      <c r="G17" s="39"/>
      <c r="H17" s="39"/>
      <c r="I17" s="39"/>
      <c r="J17" s="39"/>
      <c r="K17" s="43"/>
      <c r="L17" s="39"/>
      <c r="M17" s="39"/>
    </row>
    <row r="18" ht="5.1" customHeight="1"/>
    <row r="19" spans="2:13" ht="11.25" customHeight="1">
      <c r="B19" s="40" t="s">
        <v>82</v>
      </c>
      <c r="C19" s="36" t="s">
        <v>65</v>
      </c>
      <c r="E19" s="26"/>
      <c r="F19" s="44"/>
      <c r="H19" s="26"/>
      <c r="I19" s="44"/>
      <c r="K19" s="26"/>
      <c r="M19" s="184"/>
    </row>
    <row r="20" spans="3:13" ht="22.5" customHeight="1">
      <c r="C20" s="45" t="s">
        <v>66</v>
      </c>
      <c r="M20" s="190"/>
    </row>
    <row r="21" spans="2:13" ht="5.1" customHeight="1">
      <c r="B21" s="38"/>
      <c r="C21" s="39"/>
      <c r="D21" s="39"/>
      <c r="E21" s="39"/>
      <c r="F21" s="39"/>
      <c r="G21" s="39"/>
      <c r="H21" s="39"/>
      <c r="I21" s="39"/>
      <c r="J21" s="39"/>
      <c r="K21" s="43"/>
      <c r="L21" s="39"/>
      <c r="M21" s="39"/>
    </row>
    <row r="22" ht="5.1" customHeight="1"/>
    <row r="23" spans="2:13" ht="11.25" customHeight="1">
      <c r="B23" s="40" t="s">
        <v>84</v>
      </c>
      <c r="C23" s="36" t="s">
        <v>110</v>
      </c>
      <c r="E23" s="26"/>
      <c r="F23" s="44"/>
      <c r="H23" s="26"/>
      <c r="I23" s="44"/>
      <c r="K23" s="26"/>
      <c r="M23" s="184"/>
    </row>
    <row r="24" spans="3:13" ht="33.75" customHeight="1">
      <c r="C24" s="137" t="s">
        <v>288</v>
      </c>
      <c r="M24" s="186"/>
    </row>
    <row r="25" spans="2:13" ht="5.1" customHeight="1">
      <c r="B25" s="38"/>
      <c r="C25" s="39"/>
      <c r="D25" s="39"/>
      <c r="E25" s="39"/>
      <c r="F25" s="39"/>
      <c r="G25" s="39"/>
      <c r="H25" s="39"/>
      <c r="I25" s="39"/>
      <c r="J25" s="39"/>
      <c r="K25" s="43"/>
      <c r="L25" s="39"/>
      <c r="M25" s="39"/>
    </row>
    <row r="26" ht="5.1" customHeight="1"/>
    <row r="27" spans="2:13" ht="11.25" customHeight="1">
      <c r="B27" s="40" t="s">
        <v>85</v>
      </c>
      <c r="C27" s="36" t="s">
        <v>226</v>
      </c>
      <c r="E27" s="26"/>
      <c r="F27" s="44"/>
      <c r="H27" s="26"/>
      <c r="I27" s="44"/>
      <c r="K27" s="26"/>
      <c r="M27" s="184"/>
    </row>
    <row r="28" spans="3:13" ht="56.25" customHeight="1">
      <c r="C28" s="137" t="s">
        <v>257</v>
      </c>
      <c r="M28" s="186"/>
    </row>
    <row r="29" spans="2:13" ht="5.1" customHeight="1">
      <c r="B29" s="38"/>
      <c r="C29" s="39"/>
      <c r="D29" s="39"/>
      <c r="E29" s="39"/>
      <c r="F29" s="39"/>
      <c r="G29" s="39"/>
      <c r="H29" s="39"/>
      <c r="I29" s="39"/>
      <c r="J29" s="39"/>
      <c r="K29" s="43"/>
      <c r="L29" s="39"/>
      <c r="M29" s="39"/>
    </row>
    <row r="30" ht="5.1" customHeight="1"/>
    <row r="31" spans="2:13" ht="11.25" customHeight="1">
      <c r="B31" s="40" t="s">
        <v>87</v>
      </c>
      <c r="C31" s="36" t="s">
        <v>67</v>
      </c>
      <c r="E31" s="26"/>
      <c r="F31" s="44"/>
      <c r="H31" s="26"/>
      <c r="I31" s="44"/>
      <c r="K31" s="26"/>
      <c r="M31" s="184"/>
    </row>
    <row r="32" spans="3:13" ht="33.75" customHeight="1">
      <c r="C32" s="137" t="s">
        <v>289</v>
      </c>
      <c r="M32" s="186"/>
    </row>
    <row r="33" spans="2:13" ht="5.1" customHeight="1">
      <c r="B33" s="38"/>
      <c r="C33" s="39"/>
      <c r="D33" s="39"/>
      <c r="E33" s="39"/>
      <c r="F33" s="39"/>
      <c r="G33" s="39"/>
      <c r="H33" s="39"/>
      <c r="I33" s="39"/>
      <c r="J33" s="39"/>
      <c r="K33" s="43"/>
      <c r="L33" s="39"/>
      <c r="M33" s="39"/>
    </row>
    <row r="34" ht="5.1" customHeight="1"/>
    <row r="35" spans="2:13" ht="11.25" customHeight="1">
      <c r="B35" s="40" t="s">
        <v>90</v>
      </c>
      <c r="C35" s="36" t="s">
        <v>68</v>
      </c>
      <c r="E35" s="26"/>
      <c r="F35" s="44"/>
      <c r="H35" s="26"/>
      <c r="I35" s="44"/>
      <c r="K35" s="26"/>
      <c r="M35" s="184"/>
    </row>
    <row r="36" spans="3:13" ht="11.25" customHeight="1">
      <c r="C36" s="137" t="s">
        <v>69</v>
      </c>
      <c r="M36" s="186"/>
    </row>
    <row r="37" spans="2:13" ht="5.1" customHeight="1">
      <c r="B37" s="38"/>
      <c r="C37" s="39"/>
      <c r="D37" s="39"/>
      <c r="E37" s="39"/>
      <c r="F37" s="39"/>
      <c r="G37" s="39"/>
      <c r="H37" s="39"/>
      <c r="I37" s="39"/>
      <c r="J37" s="39"/>
      <c r="K37" s="43"/>
      <c r="L37" s="39"/>
      <c r="M37" s="39"/>
    </row>
    <row r="38" ht="5.1" customHeight="1"/>
    <row r="39" spans="2:13" ht="11.25" customHeight="1">
      <c r="B39" s="40" t="s">
        <v>92</v>
      </c>
      <c r="C39" s="36" t="s">
        <v>70</v>
      </c>
      <c r="E39" s="26"/>
      <c r="F39" s="44"/>
      <c r="H39" s="26"/>
      <c r="I39" s="44"/>
      <c r="K39" s="26"/>
      <c r="M39" s="184"/>
    </row>
    <row r="40" spans="3:13" ht="22.5" customHeight="1">
      <c r="C40" s="137" t="s">
        <v>258</v>
      </c>
      <c r="M40" s="186"/>
    </row>
    <row r="41" spans="2:13" ht="5.1" customHeight="1">
      <c r="B41" s="38"/>
      <c r="C41" s="39"/>
      <c r="D41" s="39"/>
      <c r="E41" s="39"/>
      <c r="F41" s="39"/>
      <c r="G41" s="39"/>
      <c r="H41" s="39"/>
      <c r="I41" s="39"/>
      <c r="J41" s="39"/>
      <c r="K41" s="43"/>
      <c r="L41" s="39"/>
      <c r="M41" s="39"/>
    </row>
    <row r="42" ht="5.1" customHeight="1"/>
    <row r="43" spans="2:13" ht="11.25" customHeight="1">
      <c r="B43" s="40" t="s">
        <v>94</v>
      </c>
      <c r="C43" s="36" t="s">
        <v>71</v>
      </c>
      <c r="E43" s="26"/>
      <c r="F43" s="44"/>
      <c r="H43" s="26"/>
      <c r="I43" s="44"/>
      <c r="K43" s="26"/>
      <c r="M43" s="184"/>
    </row>
    <row r="44" spans="3:13" ht="33.75" customHeight="1">
      <c r="C44" s="137" t="s">
        <v>259</v>
      </c>
      <c r="M44" s="186"/>
    </row>
    <row r="45" spans="2:13" ht="5.1" customHeight="1">
      <c r="B45" s="38"/>
      <c r="C45" s="39"/>
      <c r="D45" s="39"/>
      <c r="E45" s="39"/>
      <c r="F45" s="39"/>
      <c r="G45" s="39"/>
      <c r="H45" s="39"/>
      <c r="I45" s="39"/>
      <c r="J45" s="39"/>
      <c r="K45" s="43"/>
      <c r="L45" s="39"/>
      <c r="M45" s="39"/>
    </row>
    <row r="46" ht="5.1" customHeight="1"/>
    <row r="47" spans="2:13" ht="11.25" customHeight="1">
      <c r="B47" s="40" t="s">
        <v>104</v>
      </c>
      <c r="C47" s="36" t="s">
        <v>72</v>
      </c>
      <c r="E47" s="26"/>
      <c r="F47" s="44"/>
      <c r="H47" s="26"/>
      <c r="I47" s="44"/>
      <c r="K47" s="26"/>
      <c r="M47" s="184"/>
    </row>
    <row r="48" spans="3:13" ht="33.75" customHeight="1">
      <c r="C48" s="137" t="s">
        <v>260</v>
      </c>
      <c r="M48" s="186"/>
    </row>
    <row r="49" spans="2:13" ht="5.1" customHeight="1">
      <c r="B49" s="38"/>
      <c r="C49" s="39"/>
      <c r="D49" s="39"/>
      <c r="E49" s="39"/>
      <c r="F49" s="39"/>
      <c r="G49" s="39"/>
      <c r="H49" s="39"/>
      <c r="I49" s="39"/>
      <c r="J49" s="39"/>
      <c r="K49" s="43"/>
      <c r="L49" s="39"/>
      <c r="M49" s="39"/>
    </row>
    <row r="50" ht="5.1" customHeight="1"/>
    <row r="51" spans="2:13" ht="11.25" customHeight="1">
      <c r="B51" s="40" t="s">
        <v>99</v>
      </c>
      <c r="C51" s="36" t="s">
        <v>73</v>
      </c>
      <c r="E51" s="26"/>
      <c r="F51" s="44"/>
      <c r="H51" s="26"/>
      <c r="I51" s="44"/>
      <c r="K51" s="26"/>
      <c r="M51" s="184"/>
    </row>
    <row r="52" spans="3:13" ht="11.25" customHeight="1">
      <c r="C52" s="137" t="s">
        <v>74</v>
      </c>
      <c r="M52" s="185"/>
    </row>
    <row r="54" ht="12.75">
      <c r="B54" s="46" t="s">
        <v>75</v>
      </c>
    </row>
    <row r="55" spans="2:13" ht="22.5" customHeight="1">
      <c r="B55" s="187"/>
      <c r="C55" s="188"/>
      <c r="D55" s="188"/>
      <c r="E55" s="188"/>
      <c r="F55" s="188"/>
      <c r="G55" s="188"/>
      <c r="H55" s="188"/>
      <c r="I55" s="188"/>
      <c r="J55" s="188"/>
      <c r="K55" s="188"/>
      <c r="L55" s="188"/>
      <c r="M55" s="189"/>
    </row>
    <row r="109" spans="3:13" ht="12.75">
      <c r="C109" s="50"/>
      <c r="M109" s="50"/>
    </row>
    <row r="1000" ht="12.75">
      <c r="M1000" s="50"/>
    </row>
    <row r="1004" ht="12.75">
      <c r="M1004" s="50"/>
    </row>
    <row r="1008" ht="12.75">
      <c r="M1008" s="50"/>
    </row>
    <row r="1009" ht="12.75">
      <c r="M1009" s="50"/>
    </row>
    <row r="10009" spans="3:13" ht="12.75">
      <c r="C10009" s="50"/>
      <c r="M10009" s="50"/>
    </row>
  </sheetData>
  <sheetProtection password="CF01" sheet="1" objects="1" scenarios="1"/>
  <mergeCells count="12">
    <mergeCell ref="M11:M12"/>
    <mergeCell ref="M15:M16"/>
    <mergeCell ref="M19:M20"/>
    <mergeCell ref="M31:M32"/>
    <mergeCell ref="M47:M48"/>
    <mergeCell ref="M27:M28"/>
    <mergeCell ref="M51:M52"/>
    <mergeCell ref="M23:M24"/>
    <mergeCell ref="B55:M55"/>
    <mergeCell ref="M35:M36"/>
    <mergeCell ref="M39:M40"/>
    <mergeCell ref="M43:M44"/>
  </mergeCells>
  <printOptions/>
  <pageMargins left="0.7086614173228347" right="0.7086614173228347" top="0.7874015748031497" bottom="1.1811023622047245" header="0.35433070866141736" footer="0.7086614173228347"/>
  <pageSetup horizontalDpi="600" verticalDpi="600" orientation="portrait" paperSize="9" r:id="rId1"/>
  <headerFooter alignWithMargins="0">
    <oddFooter>&amp;L&amp;"Arial,Standard"&amp;8Checkliste Nachhaltigkeit &lt;&gt;&amp;R&amp;8Seite &amp;P von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B2:N9996"/>
  <sheetViews>
    <sheetView showRowColHeaders="0" zoomScaleSheetLayoutView="100" workbookViewId="0" topLeftCell="A1">
      <selection activeCell="B25" sqref="B25:D25"/>
    </sheetView>
  </sheetViews>
  <sheetFormatPr defaultColWidth="11.421875" defaultRowHeight="12.75"/>
  <cols>
    <col min="1" max="1" width="1.7109375" style="49" customWidth="1"/>
    <col min="2" max="2" width="3.140625" style="49" customWidth="1"/>
    <col min="3" max="3" width="30.140625" style="49" customWidth="1"/>
    <col min="4" max="4" width="2.00390625" style="49" customWidth="1"/>
    <col min="5" max="12" width="2.28125" style="49" customWidth="1"/>
    <col min="13" max="13" width="0.85546875" style="49" customWidth="1"/>
    <col min="14" max="14" width="33.7109375" style="49" customWidth="1"/>
    <col min="15" max="16384" width="11.421875" style="49" customWidth="1"/>
  </cols>
  <sheetData>
    <row r="1" ht="9.95" customHeight="1"/>
    <row r="2" s="5" customFormat="1" ht="18" customHeight="1">
      <c r="B2" s="4" t="str">
        <f>'2c - Umwelt'!B2</f>
        <v>Detailabklärungen Dimension Umwelt</v>
      </c>
    </row>
    <row r="3" s="10" customFormat="1" ht="12.75">
      <c r="B3" s="6" t="s">
        <v>215</v>
      </c>
    </row>
    <row r="4" spans="2:14" s="10" customFormat="1" ht="5.1" customHeight="1">
      <c r="B4" s="15"/>
      <c r="C4" s="11"/>
      <c r="D4" s="11"/>
      <c r="E4" s="11"/>
      <c r="F4" s="11"/>
      <c r="G4" s="11"/>
      <c r="H4" s="11"/>
      <c r="I4" s="11"/>
      <c r="J4" s="11"/>
      <c r="K4" s="11"/>
      <c r="L4" s="11"/>
      <c r="M4" s="11"/>
      <c r="N4" s="11"/>
    </row>
    <row r="5" s="10" customFormat="1" ht="5.1" customHeight="1">
      <c r="B5" s="9"/>
    </row>
    <row r="6" spans="2:14" s="10" customFormat="1" ht="12.75">
      <c r="B6" s="9" t="str">
        <f>'2c - Umwelt'!B6</f>
        <v>Nr.</v>
      </c>
      <c r="C6" s="10" t="str">
        <f>'2c - Umwelt'!C6</f>
        <v>Teilfrage</v>
      </c>
      <c r="E6" s="12" t="str">
        <f>'2c - Umwelt'!E6</f>
        <v>Keine</v>
      </c>
      <c r="F6" s="28" t="str">
        <f>'2c - Umwelt'!F6</f>
        <v>Kurzfristig</v>
      </c>
      <c r="G6" s="28"/>
      <c r="H6" s="28"/>
      <c r="I6" s="28"/>
      <c r="J6" s="28"/>
      <c r="K6" s="28"/>
      <c r="L6" s="28"/>
      <c r="N6" s="10" t="str">
        <f>'2c - Umwelt'!N6</f>
        <v>Bemerkungen</v>
      </c>
    </row>
    <row r="7" spans="2:13" s="10" customFormat="1" ht="12.75">
      <c r="B7" s="9"/>
      <c r="E7" s="12" t="str">
        <f>'2c - Umwelt'!E7</f>
        <v>Relevanz</v>
      </c>
      <c r="F7" s="28" t="str">
        <f>'2c - Umwelt'!F7</f>
        <v>Langfristig</v>
      </c>
      <c r="G7" s="87"/>
      <c r="H7" s="87"/>
      <c r="I7" s="87"/>
      <c r="J7" s="87"/>
      <c r="K7" s="87"/>
      <c r="L7" s="87"/>
      <c r="M7" s="51"/>
    </row>
    <row r="8" spans="2:13" s="10" customFormat="1" ht="12.75">
      <c r="B8" s="9"/>
      <c r="F8" s="23">
        <f>'2c - Umwelt'!F8</f>
        <v>-3</v>
      </c>
      <c r="G8" s="23">
        <f>'2c - Umwelt'!G8</f>
        <v>-2</v>
      </c>
      <c r="H8" s="23">
        <f>'2c - Umwelt'!H8</f>
        <v>-1</v>
      </c>
      <c r="I8" s="23">
        <f>'2c - Umwelt'!I8</f>
        <v>0</v>
      </c>
      <c r="J8" s="23">
        <f>'2c - Umwelt'!J8</f>
        <v>1</v>
      </c>
      <c r="K8" s="23">
        <f>'2c - Umwelt'!K8</f>
        <v>2</v>
      </c>
      <c r="L8" s="23">
        <f>'2c - Umwelt'!L8</f>
        <v>3</v>
      </c>
      <c r="M8" s="23"/>
    </row>
    <row r="9" spans="2:14" s="10" customFormat="1" ht="5.1" customHeight="1">
      <c r="B9" s="15"/>
      <c r="C9" s="11"/>
      <c r="D9" s="11"/>
      <c r="E9" s="11"/>
      <c r="F9" s="11"/>
      <c r="G9" s="11"/>
      <c r="H9" s="11"/>
      <c r="I9" s="11"/>
      <c r="J9" s="11"/>
      <c r="K9" s="11"/>
      <c r="L9" s="11"/>
      <c r="M9" s="11"/>
      <c r="N9" s="11"/>
    </row>
    <row r="10" s="10" customFormat="1" ht="5.1" customHeight="1">
      <c r="B10" s="9"/>
    </row>
    <row r="11" spans="2:14" s="10" customFormat="1" ht="11.25" customHeight="1">
      <c r="B11" s="9" t="str">
        <f>'2c - Umwelt'!B11</f>
        <v>1.</v>
      </c>
      <c r="C11" s="10" t="str">
        <f>'2c - Umwelt'!C11</f>
        <v>Bodenverbrauch durch</v>
      </c>
      <c r="E11" s="201" t="str">
        <f>IF('2c - Umwelt'!E11&lt;&gt;"",'2c - Umwelt'!E11,"")</f>
        <v/>
      </c>
      <c r="F11" s="26" t="str">
        <f>IF('2c - Umwelt'!F11&lt;&gt;"",'2c - Umwelt'!F11,"")</f>
        <v/>
      </c>
      <c r="G11" s="26" t="str">
        <f>IF('2c - Umwelt'!G11&lt;&gt;"",'2c - Umwelt'!G11,"")</f>
        <v/>
      </c>
      <c r="H11" s="26" t="str">
        <f>IF('2c - Umwelt'!H11&lt;&gt;"",'2c - Umwelt'!H11,"")</f>
        <v/>
      </c>
      <c r="I11" s="26" t="str">
        <f>IF('2c - Umwelt'!I11&lt;&gt;"",'2c - Umwelt'!I11,"")</f>
        <v/>
      </c>
      <c r="J11" s="26" t="str">
        <f>IF('2c - Umwelt'!J11&lt;&gt;"",'2c - Umwelt'!J11,"")</f>
        <v/>
      </c>
      <c r="K11" s="26" t="str">
        <f>IF('2c - Umwelt'!K11&lt;&gt;"",'2c - Umwelt'!K11,"")</f>
        <v/>
      </c>
      <c r="L11" s="26" t="str">
        <f>IF('2c - Umwelt'!L11&lt;&gt;"",'2c - Umwelt'!L11,"")</f>
        <v/>
      </c>
      <c r="M11" s="27"/>
      <c r="N11" s="196" t="str">
        <f>IF('2c - Umwelt'!N11&lt;&gt;"",'2c - Umwelt'!N11,"")</f>
        <v/>
      </c>
    </row>
    <row r="12" spans="2:14" s="10" customFormat="1" ht="12.75">
      <c r="B12" s="9"/>
      <c r="C12" s="3" t="str">
        <f>'2c - Umwelt'!C12</f>
        <v>Siedlungsentwicklung</v>
      </c>
      <c r="E12" s="202" t="str">
        <f>IF('2c - Umwelt'!E12&lt;&gt;"",'2c - Umwelt'!E12,"")</f>
        <v/>
      </c>
      <c r="F12" s="26" t="str">
        <f>IF('2c - Umwelt'!F12&lt;&gt;"",'2c - Umwelt'!F12,"")</f>
        <v/>
      </c>
      <c r="G12" s="26" t="str">
        <f>IF('2c - Umwelt'!G12&lt;&gt;"",'2c - Umwelt'!G12,"")</f>
        <v/>
      </c>
      <c r="H12" s="26" t="str">
        <f>IF('2c - Umwelt'!H12&lt;&gt;"",'2c - Umwelt'!H12,"")</f>
        <v/>
      </c>
      <c r="I12" s="26" t="str">
        <f>IF('2c - Umwelt'!I12&lt;&gt;"",'2c - Umwelt'!I12,"")</f>
        <v/>
      </c>
      <c r="J12" s="26" t="str">
        <f>IF('2c - Umwelt'!J12&lt;&gt;"",'2c - Umwelt'!J12,"")</f>
        <v/>
      </c>
      <c r="K12" s="26" t="str">
        <f>IF('2c - Umwelt'!K12&lt;&gt;"",'2c - Umwelt'!K12,"")</f>
        <v/>
      </c>
      <c r="L12" s="26" t="str">
        <f>IF('2c - Umwelt'!L12&lt;&gt;"",'2c - Umwelt'!L12,"")</f>
        <v/>
      </c>
      <c r="M12" s="90"/>
      <c r="N12" s="196" t="str">
        <f>IF('2c - Umwelt'!N12&lt;&gt;"",'2c - Umwelt'!N12,"")</f>
        <v/>
      </c>
    </row>
    <row r="13" spans="2:14" s="10" customFormat="1" ht="56.25" customHeight="1">
      <c r="B13" s="9"/>
      <c r="C13" s="16" t="str">
        <f>'2c - Umwelt'!C13</f>
        <v xml:space="preserve">Das Vorhaben fördert den haushälterischen Umgang mit dem Boden (z.B. durch qualitative Siedlungsentwicklung nach Innen) und reduziert die Zersiedlung.
</v>
      </c>
      <c r="N13" s="196" t="str">
        <f>IF('2c - Umwelt'!N13&lt;&gt;"",'2c - Umwelt'!N13,"")</f>
        <v/>
      </c>
    </row>
    <row r="14" spans="2:14" s="10" customFormat="1" ht="5.1" customHeight="1">
      <c r="B14" s="15"/>
      <c r="C14" s="11"/>
      <c r="D14" s="11"/>
      <c r="E14" s="11"/>
      <c r="F14" s="11"/>
      <c r="G14" s="11"/>
      <c r="H14" s="11"/>
      <c r="I14" s="11"/>
      <c r="J14" s="11"/>
      <c r="K14" s="11"/>
      <c r="L14" s="11"/>
      <c r="M14" s="11"/>
      <c r="N14" s="11"/>
    </row>
    <row r="15" s="10" customFormat="1" ht="5.1" customHeight="1">
      <c r="B15" s="9"/>
    </row>
    <row r="16" spans="2:14" s="10" customFormat="1" ht="12.75">
      <c r="B16" s="9" t="str">
        <f>'2c - Umwelt'!B16</f>
        <v>2.</v>
      </c>
      <c r="C16" s="10" t="str">
        <f>'2c - Umwelt'!C16</f>
        <v>Bodenqualität</v>
      </c>
      <c r="E16" s="201" t="str">
        <f>IF('2c - Umwelt'!E16&lt;&gt;"",'2c - Umwelt'!E16,"")</f>
        <v/>
      </c>
      <c r="F16" s="26" t="str">
        <f>IF('2c - Umwelt'!F16&lt;&gt;"",'2c - Umwelt'!F16,"")</f>
        <v/>
      </c>
      <c r="G16" s="26" t="str">
        <f>IF('2c - Umwelt'!G16&lt;&gt;"",'2c - Umwelt'!G16,"")</f>
        <v/>
      </c>
      <c r="H16" s="26" t="str">
        <f>IF('2c - Umwelt'!H16&lt;&gt;"",'2c - Umwelt'!H16,"")</f>
        <v/>
      </c>
      <c r="I16" s="26" t="str">
        <f>IF('2c - Umwelt'!I16&lt;&gt;"",'2c - Umwelt'!I16,"")</f>
        <v/>
      </c>
      <c r="J16" s="26" t="str">
        <f>IF('2c - Umwelt'!J16&lt;&gt;"",'2c - Umwelt'!J16,"")</f>
        <v/>
      </c>
      <c r="K16" s="26" t="str">
        <f>IF('2c - Umwelt'!K16&lt;&gt;"",'2c - Umwelt'!K16,"")</f>
        <v/>
      </c>
      <c r="L16" s="26" t="str">
        <f>IF('2c - Umwelt'!L16&lt;&gt;"",'2c - Umwelt'!L16,"")</f>
        <v/>
      </c>
      <c r="M16" s="27"/>
      <c r="N16" s="196" t="str">
        <f>IF('2c - Umwelt'!N16&lt;&gt;"",'2c - Umwelt'!N16,"")</f>
        <v/>
      </c>
    </row>
    <row r="17" spans="2:14" s="10" customFormat="1" ht="12.75">
      <c r="B17" s="9"/>
      <c r="C17" s="204" t="str">
        <f>'2c - Umwelt'!C17</f>
        <v>Das Vorhaben sichert und verbessert die Bodenfruchtbarkeit.</v>
      </c>
      <c r="E17" s="202" t="str">
        <f>IF('2c - Umwelt'!E17&lt;&gt;"",'2c - Umwelt'!E17,"")</f>
        <v/>
      </c>
      <c r="F17" s="26" t="str">
        <f>IF('2c - Umwelt'!F17&lt;&gt;"",'2c - Umwelt'!F17,"")</f>
        <v/>
      </c>
      <c r="G17" s="26" t="str">
        <f>IF('2c - Umwelt'!G17&lt;&gt;"",'2c - Umwelt'!G17,"")</f>
        <v/>
      </c>
      <c r="H17" s="26" t="str">
        <f>IF('2c - Umwelt'!H17&lt;&gt;"",'2c - Umwelt'!H17,"")</f>
        <v/>
      </c>
      <c r="I17" s="26" t="str">
        <f>IF('2c - Umwelt'!I17&lt;&gt;"",'2c - Umwelt'!I17,"")</f>
        <v/>
      </c>
      <c r="J17" s="26" t="str">
        <f>IF('2c - Umwelt'!J17&lt;&gt;"",'2c - Umwelt'!J17,"")</f>
        <v/>
      </c>
      <c r="K17" s="26" t="str">
        <f>IF('2c - Umwelt'!K17&lt;&gt;"",'2c - Umwelt'!K17,"")</f>
        <v/>
      </c>
      <c r="L17" s="26" t="str">
        <f>IF('2c - Umwelt'!L17&lt;&gt;"",'2c - Umwelt'!L17,"")</f>
        <v/>
      </c>
      <c r="M17" s="90"/>
      <c r="N17" s="196" t="str">
        <f>IF('2c - Umwelt'!N17&lt;&gt;"",'2c - Umwelt'!N17,"")</f>
        <v/>
      </c>
    </row>
    <row r="18" spans="2:14" s="10" customFormat="1" ht="11.25" customHeight="1">
      <c r="B18" s="9"/>
      <c r="C18" s="211">
        <f>'2c - Umwelt'!C18</f>
        <v>0</v>
      </c>
      <c r="N18" s="196" t="str">
        <f>IF('2c - Umwelt'!N18&lt;&gt;"",'2c - Umwelt'!N18,"")</f>
        <v/>
      </c>
    </row>
    <row r="19" spans="2:14" s="10" customFormat="1" ht="5.1" customHeight="1">
      <c r="B19" s="15"/>
      <c r="C19" s="11"/>
      <c r="D19" s="11"/>
      <c r="E19" s="11"/>
      <c r="F19" s="11"/>
      <c r="G19" s="11"/>
      <c r="H19" s="11"/>
      <c r="I19" s="11"/>
      <c r="J19" s="11"/>
      <c r="K19" s="11"/>
      <c r="L19" s="11"/>
      <c r="M19" s="11"/>
      <c r="N19" s="11"/>
    </row>
    <row r="20" s="10" customFormat="1" ht="5.1" customHeight="1">
      <c r="B20" s="9"/>
    </row>
    <row r="21" spans="2:14" s="10" customFormat="1" ht="11.25" customHeight="1">
      <c r="B21" s="9" t="str">
        <f>'2c - Umwelt'!B21</f>
        <v>3.</v>
      </c>
      <c r="C21" s="10" t="str">
        <f>'2c - Umwelt'!C21</f>
        <v>Wasserqualität</v>
      </c>
      <c r="E21" s="201" t="str">
        <f>IF('2c - Umwelt'!E21&lt;&gt;"",'2c - Umwelt'!E21,"")</f>
        <v/>
      </c>
      <c r="F21" s="26" t="str">
        <f>IF('2c - Umwelt'!F21&lt;&gt;"",'2c - Umwelt'!F21,"")</f>
        <v/>
      </c>
      <c r="G21" s="26" t="str">
        <f>IF('2c - Umwelt'!G21&lt;&gt;"",'2c - Umwelt'!G21,"")</f>
        <v/>
      </c>
      <c r="H21" s="26" t="str">
        <f>IF('2c - Umwelt'!H21&lt;&gt;"",'2c - Umwelt'!H21,"")</f>
        <v/>
      </c>
      <c r="I21" s="26" t="str">
        <f>IF('2c - Umwelt'!I21&lt;&gt;"",'2c - Umwelt'!I21,"")</f>
        <v/>
      </c>
      <c r="J21" s="26" t="str">
        <f>IF('2c - Umwelt'!J21&lt;&gt;"",'2c - Umwelt'!J21,"")</f>
        <v/>
      </c>
      <c r="K21" s="26" t="str">
        <f>IF('2c - Umwelt'!K21&lt;&gt;"",'2c - Umwelt'!K21,"")</f>
        <v/>
      </c>
      <c r="L21" s="26" t="str">
        <f>IF('2c - Umwelt'!L21&lt;&gt;"",'2c - Umwelt'!L21,"")</f>
        <v/>
      </c>
      <c r="M21" s="27"/>
      <c r="N21" s="196" t="str">
        <f>IF('2c - Umwelt'!N21&lt;&gt;"",'2c - Umwelt'!N21,"")</f>
        <v/>
      </c>
    </row>
    <row r="22" spans="2:14" s="10" customFormat="1" ht="12.75">
      <c r="B22" s="9"/>
      <c r="C22" s="204" t="str">
        <f>'2c - Umwelt'!C22</f>
        <v>Das Vorhaben sichert und verbessert die Wasserqualität von Grundwasser und Oberflächengewässer.</v>
      </c>
      <c r="E22" s="205" t="str">
        <f>IF('2c - Umwelt'!E22&lt;&gt;"",'2c - Umwelt'!E22,"")</f>
        <v/>
      </c>
      <c r="F22" s="26" t="str">
        <f>IF('2c - Umwelt'!F22&lt;&gt;"",'2c - Umwelt'!F22,"")</f>
        <v/>
      </c>
      <c r="G22" s="26" t="str">
        <f>IF('2c - Umwelt'!G22&lt;&gt;"",'2c - Umwelt'!G22,"")</f>
        <v/>
      </c>
      <c r="H22" s="26" t="str">
        <f>IF('2c - Umwelt'!H22&lt;&gt;"",'2c - Umwelt'!H22,"")</f>
        <v/>
      </c>
      <c r="I22" s="26" t="str">
        <f>IF('2c - Umwelt'!I22&lt;&gt;"",'2c - Umwelt'!I22,"")</f>
        <v/>
      </c>
      <c r="J22" s="26" t="str">
        <f>IF('2c - Umwelt'!J22&lt;&gt;"",'2c - Umwelt'!J22,"")</f>
        <v/>
      </c>
      <c r="K22" s="26" t="str">
        <f>IF('2c - Umwelt'!K22&lt;&gt;"",'2c - Umwelt'!K22,"")</f>
        <v/>
      </c>
      <c r="L22" s="26" t="str">
        <f>IF('2c - Umwelt'!L22&lt;&gt;"",'2c - Umwelt'!L22,"")</f>
        <v/>
      </c>
      <c r="M22" s="90"/>
      <c r="N22" s="196" t="str">
        <f>IF('2c - Umwelt'!N22&lt;&gt;"",'2c - Umwelt'!N22,"")</f>
        <v/>
      </c>
    </row>
    <row r="23" spans="2:14" s="10" customFormat="1" ht="22.5" customHeight="1">
      <c r="B23" s="9"/>
      <c r="C23" s="204">
        <f>'2c - Umwelt'!C23</f>
        <v>0</v>
      </c>
      <c r="N23" s="196" t="str">
        <f>IF('2c - Umwelt'!N23&lt;&gt;"",'2c - Umwelt'!N23,"")</f>
        <v/>
      </c>
    </row>
    <row r="24" spans="2:14" s="10" customFormat="1" ht="5.1" customHeight="1">
      <c r="B24" s="15"/>
      <c r="C24" s="11"/>
      <c r="D24" s="11"/>
      <c r="E24" s="11"/>
      <c r="F24" s="11"/>
      <c r="G24" s="11"/>
      <c r="H24" s="11"/>
      <c r="I24" s="11"/>
      <c r="J24" s="11"/>
      <c r="K24" s="11"/>
      <c r="L24" s="11"/>
      <c r="M24" s="11"/>
      <c r="N24" s="11"/>
    </row>
    <row r="25" s="10" customFormat="1" ht="5.1" customHeight="1">
      <c r="B25" s="9"/>
    </row>
    <row r="26" spans="2:14" s="10" customFormat="1" ht="11.25" customHeight="1">
      <c r="B26" s="9" t="str">
        <f>'2c - Umwelt'!B26</f>
        <v>4.</v>
      </c>
      <c r="C26" s="10" t="str">
        <f>'2c - Umwelt'!C26</f>
        <v>Luftqualität</v>
      </c>
      <c r="E26" s="201" t="str">
        <f>IF('2c - Umwelt'!E26&lt;&gt;"",'2c - Umwelt'!E26,"")</f>
        <v/>
      </c>
      <c r="F26" s="26" t="str">
        <f>IF('2c - Umwelt'!F26&lt;&gt;"",'2c - Umwelt'!F26,"")</f>
        <v/>
      </c>
      <c r="G26" s="26" t="str">
        <f>IF('2c - Umwelt'!G26&lt;&gt;"",'2c - Umwelt'!G26,"")</f>
        <v/>
      </c>
      <c r="H26" s="26" t="str">
        <f>IF('2c - Umwelt'!H26&lt;&gt;"",'2c - Umwelt'!H26,"")</f>
        <v/>
      </c>
      <c r="I26" s="26" t="str">
        <f>IF('2c - Umwelt'!I26&lt;&gt;"",'2c - Umwelt'!I26,"")</f>
        <v/>
      </c>
      <c r="J26" s="26" t="str">
        <f>IF('2c - Umwelt'!J26&lt;&gt;"",'2c - Umwelt'!J26,"")</f>
        <v/>
      </c>
      <c r="K26" s="26" t="str">
        <f>IF('2c - Umwelt'!K26&lt;&gt;"",'2c - Umwelt'!K26,"")</f>
        <v/>
      </c>
      <c r="L26" s="26" t="str">
        <f>IF('2c - Umwelt'!L26&lt;&gt;"",'2c - Umwelt'!L26,"")</f>
        <v/>
      </c>
      <c r="M26" s="27"/>
      <c r="N26" s="196" t="str">
        <f>IF('2c - Umwelt'!N26&lt;&gt;"",'2c - Umwelt'!N26,"")</f>
        <v/>
      </c>
    </row>
    <row r="27" spans="2:14" s="10" customFormat="1" ht="12.75">
      <c r="B27" s="9"/>
      <c r="C27" s="204" t="str">
        <f>'2c - Umwelt'!C27</f>
        <v>Das Vorhaben sichert und verbessert die Luftqualität.</v>
      </c>
      <c r="E27" s="205" t="str">
        <f>IF('2c - Umwelt'!E27&lt;&gt;"",'2c - Umwelt'!E27,"")</f>
        <v/>
      </c>
      <c r="F27" s="26" t="str">
        <f>IF('2c - Umwelt'!F27&lt;&gt;"",'2c - Umwelt'!F27,"")</f>
        <v/>
      </c>
      <c r="G27" s="26" t="str">
        <f>IF('2c - Umwelt'!G27&lt;&gt;"",'2c - Umwelt'!G27,"")</f>
        <v/>
      </c>
      <c r="H27" s="26" t="str">
        <f>IF('2c - Umwelt'!H27&lt;&gt;"",'2c - Umwelt'!H27,"")</f>
        <v/>
      </c>
      <c r="I27" s="26" t="str">
        <f>IF('2c - Umwelt'!I27&lt;&gt;"",'2c - Umwelt'!I27,"")</f>
        <v/>
      </c>
      <c r="J27" s="26" t="str">
        <f>IF('2c - Umwelt'!J27&lt;&gt;"",'2c - Umwelt'!J27,"")</f>
        <v/>
      </c>
      <c r="K27" s="26" t="str">
        <f>IF('2c - Umwelt'!K27&lt;&gt;"",'2c - Umwelt'!K27,"")</f>
        <v/>
      </c>
      <c r="L27" s="26" t="str">
        <f>IF('2c - Umwelt'!L27&lt;&gt;"",'2c - Umwelt'!L27,"")</f>
        <v/>
      </c>
      <c r="M27" s="90"/>
      <c r="N27" s="196" t="str">
        <f>IF('2c - Umwelt'!N27&lt;&gt;"",'2c - Umwelt'!N27,"")</f>
        <v/>
      </c>
    </row>
    <row r="28" spans="2:14" s="10" customFormat="1" ht="11.25" customHeight="1">
      <c r="B28" s="9"/>
      <c r="C28" s="204">
        <f>'2c - Umwelt'!C28</f>
        <v>0</v>
      </c>
      <c r="N28" s="196" t="str">
        <f>IF('2c - Umwelt'!N28&lt;&gt;"",'2c - Umwelt'!N28,"")</f>
        <v/>
      </c>
    </row>
    <row r="29" spans="2:14" s="10" customFormat="1" ht="5.1" customHeight="1">
      <c r="B29" s="15"/>
      <c r="C29" s="11"/>
      <c r="D29" s="11"/>
      <c r="E29" s="11"/>
      <c r="F29" s="11"/>
      <c r="G29" s="11"/>
      <c r="H29" s="11"/>
      <c r="I29" s="11"/>
      <c r="J29" s="11"/>
      <c r="K29" s="11"/>
      <c r="L29" s="11"/>
      <c r="M29" s="11"/>
      <c r="N29" s="11"/>
    </row>
    <row r="30" s="10" customFormat="1" ht="5.1" customHeight="1">
      <c r="B30" s="9"/>
    </row>
    <row r="31" spans="2:14" s="10" customFormat="1" ht="11.25" customHeight="1">
      <c r="B31" s="9" t="str">
        <f>'2c - Umwelt'!B31</f>
        <v>5.</v>
      </c>
      <c r="C31" s="10" t="str">
        <f>'2c - Umwelt'!C31</f>
        <v>Lebensräume für Tiere und Pflanzen,</v>
      </c>
      <c r="E31" s="201" t="str">
        <f>IF('2c - Umwelt'!E31&lt;&gt;"",'2c - Umwelt'!E31,"")</f>
        <v/>
      </c>
      <c r="F31" s="26" t="str">
        <f>IF('2c - Umwelt'!F31&lt;&gt;"",'2c - Umwelt'!F31,"")</f>
        <v/>
      </c>
      <c r="G31" s="26" t="str">
        <f>IF('2c - Umwelt'!G31&lt;&gt;"",'2c - Umwelt'!G31,"")</f>
        <v/>
      </c>
      <c r="H31" s="26" t="str">
        <f>IF('2c - Umwelt'!H31&lt;&gt;"",'2c - Umwelt'!H31,"")</f>
        <v/>
      </c>
      <c r="I31" s="26" t="str">
        <f>IF('2c - Umwelt'!I31&lt;&gt;"",'2c - Umwelt'!I31,"")</f>
        <v/>
      </c>
      <c r="J31" s="26" t="str">
        <f>IF('2c - Umwelt'!J31&lt;&gt;"",'2c - Umwelt'!J31,"")</f>
        <v/>
      </c>
      <c r="K31" s="26" t="str">
        <f>IF('2c - Umwelt'!K31&lt;&gt;"",'2c - Umwelt'!K31,"")</f>
        <v/>
      </c>
      <c r="L31" s="26" t="str">
        <f>IF('2c - Umwelt'!L31&lt;&gt;"",'2c - Umwelt'!L31,"")</f>
        <v/>
      </c>
      <c r="M31" s="27"/>
      <c r="N31" s="196" t="str">
        <f>IF('2c - Umwelt'!N31&lt;&gt;"",'2c - Umwelt'!N31,"")</f>
        <v/>
      </c>
    </row>
    <row r="32" spans="2:14" s="10" customFormat="1" ht="11.25" customHeight="1">
      <c r="B32" s="9"/>
      <c r="C32" s="3" t="str">
        <f>'2c - Umwelt'!C32</f>
        <v>Artenvielfalt</v>
      </c>
      <c r="E32" s="205" t="str">
        <f>IF('2c - Umwelt'!E32&lt;&gt;"",'2c - Umwelt'!E32,"")</f>
        <v/>
      </c>
      <c r="F32" s="26" t="str">
        <f>IF('2c - Umwelt'!F32&lt;&gt;"",'2c - Umwelt'!F32,"")</f>
        <v/>
      </c>
      <c r="G32" s="26" t="str">
        <f>IF('2c - Umwelt'!G32&lt;&gt;"",'2c - Umwelt'!G32,"")</f>
        <v/>
      </c>
      <c r="H32" s="26" t="str">
        <f>IF('2c - Umwelt'!H32&lt;&gt;"",'2c - Umwelt'!H32,"")</f>
        <v/>
      </c>
      <c r="I32" s="26" t="str">
        <f>IF('2c - Umwelt'!I32&lt;&gt;"",'2c - Umwelt'!I32,"")</f>
        <v/>
      </c>
      <c r="J32" s="26" t="str">
        <f>IF('2c - Umwelt'!J32&lt;&gt;"",'2c - Umwelt'!J32,"")</f>
        <v/>
      </c>
      <c r="K32" s="26" t="str">
        <f>IF('2c - Umwelt'!K32&lt;&gt;"",'2c - Umwelt'!K32,"")</f>
        <v/>
      </c>
      <c r="L32" s="26" t="str">
        <f>IF('2c - Umwelt'!L32&lt;&gt;"",'2c - Umwelt'!L32,"")</f>
        <v/>
      </c>
      <c r="M32" s="90"/>
      <c r="N32" s="196" t="str">
        <f>IF('2c - Umwelt'!N32&lt;&gt;"",'2c - Umwelt'!N32,"")</f>
        <v/>
      </c>
    </row>
    <row r="33" spans="2:14" s="10" customFormat="1" ht="45" customHeight="1">
      <c r="B33" s="9"/>
      <c r="C33" s="16" t="str">
        <f>'2c - Umwelt'!C33</f>
        <v>Das Vorhaben sichert und fördert die ökologisch wertvollen Lebensräume für Tiere und Pflanzen (Qualität und Quantität) und die biologische Vielfalt.</v>
      </c>
      <c r="N33" s="196" t="str">
        <f>IF('2c - Umwelt'!N33&lt;&gt;"",'2c - Umwelt'!N33,"")</f>
        <v/>
      </c>
    </row>
    <row r="34" spans="2:14" s="10" customFormat="1" ht="5.1" customHeight="1">
      <c r="B34" s="15"/>
      <c r="C34" s="11"/>
      <c r="D34" s="11"/>
      <c r="E34" s="11"/>
      <c r="F34" s="11"/>
      <c r="G34" s="11"/>
      <c r="H34" s="11"/>
      <c r="I34" s="11"/>
      <c r="J34" s="11"/>
      <c r="K34" s="11"/>
      <c r="L34" s="11"/>
      <c r="M34" s="11"/>
      <c r="N34" s="11"/>
    </row>
    <row r="35" s="10" customFormat="1" ht="5.1" customHeight="1">
      <c r="B35" s="9"/>
    </row>
    <row r="36" spans="2:14" s="10" customFormat="1" ht="11.25" customHeight="1">
      <c r="B36" s="9" t="str">
        <f>'2c - Umwelt'!B36</f>
        <v>6.</v>
      </c>
      <c r="C36" s="10" t="str">
        <f>'2c - Umwelt'!C36</f>
        <v>Landschaft</v>
      </c>
      <c r="E36" s="201" t="str">
        <f>IF('2c - Umwelt'!E36&lt;&gt;"",'2c - Umwelt'!E36,"")</f>
        <v/>
      </c>
      <c r="F36" s="26" t="str">
        <f>IF('2c - Umwelt'!F36&lt;&gt;"",'2c - Umwelt'!F36,"")</f>
        <v/>
      </c>
      <c r="G36" s="26" t="str">
        <f>IF('2c - Umwelt'!G36&lt;&gt;"",'2c - Umwelt'!G36,"")</f>
        <v/>
      </c>
      <c r="H36" s="26" t="str">
        <f>IF('2c - Umwelt'!H36&lt;&gt;"",'2c - Umwelt'!H36,"")</f>
        <v/>
      </c>
      <c r="I36" s="26" t="str">
        <f>IF('2c - Umwelt'!I36&lt;&gt;"",'2c - Umwelt'!I36,"")</f>
        <v/>
      </c>
      <c r="J36" s="26" t="str">
        <f>IF('2c - Umwelt'!J36&lt;&gt;"",'2c - Umwelt'!J36,"")</f>
        <v/>
      </c>
      <c r="K36" s="26" t="str">
        <f>IF('2c - Umwelt'!K36&lt;&gt;"",'2c - Umwelt'!K36,"")</f>
        <v/>
      </c>
      <c r="L36" s="26" t="str">
        <f>IF('2c - Umwelt'!L36&lt;&gt;"",'2c - Umwelt'!L36,"")</f>
        <v/>
      </c>
      <c r="M36" s="27"/>
      <c r="N36" s="196" t="str">
        <f>IF('2c - Umwelt'!N36&lt;&gt;"",'2c - Umwelt'!N36,"")</f>
        <v/>
      </c>
    </row>
    <row r="37" spans="2:14" s="10" customFormat="1" ht="12.75">
      <c r="B37" s="9"/>
      <c r="C37" s="204" t="str">
        <f>'2c - Umwelt'!C37</f>
        <v>Das Vorhaben fördert vielfältige Landschaften von hoher Qualität und vermindert die Zerschneidung.</v>
      </c>
      <c r="E37" s="205" t="str">
        <f>IF('2c - Umwelt'!E37&lt;&gt;"",'2c - Umwelt'!E37,"")</f>
        <v/>
      </c>
      <c r="F37" s="26" t="str">
        <f>IF('2c - Umwelt'!F37&lt;&gt;"",'2c - Umwelt'!F37,"")</f>
        <v/>
      </c>
      <c r="G37" s="26" t="str">
        <f>IF('2c - Umwelt'!G37&lt;&gt;"",'2c - Umwelt'!G37,"")</f>
        <v/>
      </c>
      <c r="H37" s="26" t="str">
        <f>IF('2c - Umwelt'!H37&lt;&gt;"",'2c - Umwelt'!H37,"")</f>
        <v/>
      </c>
      <c r="I37" s="26" t="str">
        <f>IF('2c - Umwelt'!I37&lt;&gt;"",'2c - Umwelt'!I37,"")</f>
        <v/>
      </c>
      <c r="J37" s="26" t="str">
        <f>IF('2c - Umwelt'!J37&lt;&gt;"",'2c - Umwelt'!J37,"")</f>
        <v/>
      </c>
      <c r="K37" s="26" t="str">
        <f>IF('2c - Umwelt'!K37&lt;&gt;"",'2c - Umwelt'!K37,"")</f>
        <v/>
      </c>
      <c r="L37" s="26" t="str">
        <f>IF('2c - Umwelt'!L37&lt;&gt;"",'2c - Umwelt'!L37,"")</f>
        <v/>
      </c>
      <c r="M37" s="90"/>
      <c r="N37" s="196" t="str">
        <f>IF('2c - Umwelt'!N37&lt;&gt;"",'2c - Umwelt'!N37,"")</f>
        <v/>
      </c>
    </row>
    <row r="38" spans="2:14" s="10" customFormat="1" ht="22.5" customHeight="1">
      <c r="B38" s="9"/>
      <c r="C38" s="204">
        <f>'2c - Umwelt'!C38</f>
        <v>0</v>
      </c>
      <c r="N38" s="196" t="str">
        <f>IF('2c - Umwelt'!N38&lt;&gt;"",'2c - Umwelt'!N38,"")</f>
        <v/>
      </c>
    </row>
    <row r="39" spans="2:14" s="10" customFormat="1" ht="5.1" customHeight="1">
      <c r="B39" s="15"/>
      <c r="C39" s="11"/>
      <c r="D39" s="11"/>
      <c r="E39" s="11"/>
      <c r="F39" s="11"/>
      <c r="G39" s="11"/>
      <c r="H39" s="11"/>
      <c r="I39" s="11"/>
      <c r="J39" s="11"/>
      <c r="K39" s="11"/>
      <c r="L39" s="11"/>
      <c r="M39" s="11"/>
      <c r="N39" s="11"/>
    </row>
    <row r="40" s="10" customFormat="1" ht="5.1" customHeight="1">
      <c r="B40" s="9"/>
    </row>
    <row r="41" spans="2:14" s="10" customFormat="1" ht="11.25" customHeight="1">
      <c r="B41" s="9" t="str">
        <f>'2c - Umwelt'!B41</f>
        <v>7.</v>
      </c>
      <c r="C41" s="10" t="str">
        <f>'2c - Umwelt'!C41</f>
        <v>Landwirtschaft und Wald</v>
      </c>
      <c r="E41" s="201" t="str">
        <f>IF('2c - Umwelt'!E41&lt;&gt;"",'2c - Umwelt'!E41,"")</f>
        <v/>
      </c>
      <c r="F41" s="26" t="str">
        <f>IF('2c - Umwelt'!F41&lt;&gt;"",'2c - Umwelt'!F41,"")</f>
        <v/>
      </c>
      <c r="G41" s="26" t="str">
        <f>IF('2c - Umwelt'!G41&lt;&gt;"",'2c - Umwelt'!G41,"")</f>
        <v/>
      </c>
      <c r="H41" s="26" t="str">
        <f>IF('2c - Umwelt'!H41&lt;&gt;"",'2c - Umwelt'!H41,"")</f>
        <v/>
      </c>
      <c r="I41" s="26" t="str">
        <f>IF('2c - Umwelt'!I41&lt;&gt;"",'2c - Umwelt'!I41,"")</f>
        <v/>
      </c>
      <c r="J41" s="26" t="str">
        <f>IF('2c - Umwelt'!J41&lt;&gt;"",'2c - Umwelt'!J41,"")</f>
        <v/>
      </c>
      <c r="K41" s="26" t="str">
        <f>IF('2c - Umwelt'!K41&lt;&gt;"",'2c - Umwelt'!K41,"")</f>
        <v/>
      </c>
      <c r="L41" s="26" t="str">
        <f>IF('2c - Umwelt'!L41&lt;&gt;"",'2c - Umwelt'!L41,"")</f>
        <v/>
      </c>
      <c r="M41" s="27"/>
      <c r="N41" s="196" t="str">
        <f>IF('2c - Umwelt'!N41&lt;&gt;"",'2c - Umwelt'!N41,"")</f>
        <v/>
      </c>
    </row>
    <row r="42" spans="2:14" s="10" customFormat="1" ht="12.75">
      <c r="B42" s="9"/>
      <c r="C42" s="204" t="str">
        <f>'2c - Umwelt'!C42</f>
        <v>Das Vorhaben sichert und fördert die landwirtschaftliche Fläche und Waldfläche sowie deren ökologische Qualität.</v>
      </c>
      <c r="E42" s="205" t="str">
        <f>IF('2c - Umwelt'!E42&lt;&gt;"",'2c - Umwelt'!E42,"")</f>
        <v/>
      </c>
      <c r="F42" s="26" t="str">
        <f>IF('2c - Umwelt'!F42&lt;&gt;"",'2c - Umwelt'!F42,"")</f>
        <v/>
      </c>
      <c r="G42" s="26" t="str">
        <f>IF('2c - Umwelt'!G42&lt;&gt;"",'2c - Umwelt'!G42,"")</f>
        <v/>
      </c>
      <c r="H42" s="26" t="str">
        <f>IF('2c - Umwelt'!H42&lt;&gt;"",'2c - Umwelt'!H42,"")</f>
        <v/>
      </c>
      <c r="I42" s="26" t="str">
        <f>IF('2c - Umwelt'!I42&lt;&gt;"",'2c - Umwelt'!I42,"")</f>
        <v/>
      </c>
      <c r="J42" s="26" t="str">
        <f>IF('2c - Umwelt'!J42&lt;&gt;"",'2c - Umwelt'!J42,"")</f>
        <v/>
      </c>
      <c r="K42" s="26" t="str">
        <f>IF('2c - Umwelt'!K42&lt;&gt;"",'2c - Umwelt'!K42,"")</f>
        <v/>
      </c>
      <c r="L42" s="26" t="str">
        <f>IF('2c - Umwelt'!L42&lt;&gt;"",'2c - Umwelt'!L42,"")</f>
        <v/>
      </c>
      <c r="M42" s="90"/>
      <c r="N42" s="196" t="str">
        <f>IF('2c - Umwelt'!N42&lt;&gt;"",'2c - Umwelt'!N42,"")</f>
        <v/>
      </c>
    </row>
    <row r="43" spans="2:14" s="10" customFormat="1" ht="22.5" customHeight="1">
      <c r="B43" s="9"/>
      <c r="C43" s="204">
        <f>'2c - Umwelt'!C43</f>
        <v>0</v>
      </c>
      <c r="N43" s="196" t="str">
        <f>IF('2c - Umwelt'!N43&lt;&gt;"",'2c - Umwelt'!N43,"")</f>
        <v/>
      </c>
    </row>
    <row r="44" spans="2:14" s="10" customFormat="1" ht="5.1" customHeight="1">
      <c r="B44" s="15"/>
      <c r="C44" s="11"/>
      <c r="D44" s="11"/>
      <c r="E44" s="11"/>
      <c r="F44" s="11"/>
      <c r="G44" s="11"/>
      <c r="H44" s="11"/>
      <c r="I44" s="11"/>
      <c r="J44" s="11"/>
      <c r="K44" s="11"/>
      <c r="L44" s="11"/>
      <c r="M44" s="11"/>
      <c r="N44" s="11"/>
    </row>
    <row r="45" s="10" customFormat="1" ht="5.1" customHeight="1">
      <c r="B45" s="9"/>
    </row>
    <row r="46" spans="2:14" s="10" customFormat="1" ht="11.25" customHeight="1">
      <c r="B46" s="9" t="str">
        <f>'2c - Umwelt'!B46</f>
        <v>8.</v>
      </c>
      <c r="C46" s="10" t="str">
        <f>'2c - Umwelt'!C46</f>
        <v>Energie und Klima</v>
      </c>
      <c r="E46" s="201" t="str">
        <f>IF('2c - Umwelt'!E46&lt;&gt;"",'2c - Umwelt'!E46,"")</f>
        <v/>
      </c>
      <c r="F46" s="26" t="str">
        <f>IF('2c - Umwelt'!F46&lt;&gt;"",'2c - Umwelt'!F46,"")</f>
        <v/>
      </c>
      <c r="G46" s="26" t="str">
        <f>IF('2c - Umwelt'!G46&lt;&gt;"",'2c - Umwelt'!G46,"")</f>
        <v/>
      </c>
      <c r="H46" s="26" t="str">
        <f>IF('2c - Umwelt'!H46&lt;&gt;"",'2c - Umwelt'!H46,"")</f>
        <v/>
      </c>
      <c r="I46" s="26" t="str">
        <f>IF('2c - Umwelt'!I46&lt;&gt;"",'2c - Umwelt'!I46,"")</f>
        <v/>
      </c>
      <c r="J46" s="26" t="str">
        <f>IF('2c - Umwelt'!J46&lt;&gt;"",'2c - Umwelt'!J46,"")</f>
        <v/>
      </c>
      <c r="K46" s="26" t="str">
        <f>IF('2c - Umwelt'!K46&lt;&gt;"",'2c - Umwelt'!K46,"")</f>
        <v/>
      </c>
      <c r="L46" s="26" t="str">
        <f>IF('2c - Umwelt'!L46&lt;&gt;"",'2c - Umwelt'!L46,"")</f>
        <v/>
      </c>
      <c r="M46" s="27"/>
      <c r="N46" s="196" t="str">
        <f>IF('2c - Umwelt'!N46&lt;&gt;"",'2c - Umwelt'!N46,"")</f>
        <v/>
      </c>
    </row>
    <row r="47" spans="2:14" s="10" customFormat="1" ht="12.75">
      <c r="B47" s="9"/>
      <c r="C47" s="204" t="str">
        <f>'2c - Umwelt'!C47</f>
        <v xml:space="preserve">Das Vorhaben fördert den sparsamen und effizienten Einsatz der Energie, unterstützt neue erneuerbare Energien und reduziert den CO2-Ausstoss.
</v>
      </c>
      <c r="E47" s="205" t="str">
        <f>IF('2c - Umwelt'!E47&lt;&gt;"",'2c - Umwelt'!E47,"")</f>
        <v/>
      </c>
      <c r="F47" s="26" t="str">
        <f>IF('2c - Umwelt'!F47&lt;&gt;"",'2c - Umwelt'!F47,"")</f>
        <v/>
      </c>
      <c r="G47" s="26" t="str">
        <f>IF('2c - Umwelt'!G47&lt;&gt;"",'2c - Umwelt'!G47,"")</f>
        <v/>
      </c>
      <c r="H47" s="26" t="str">
        <f>IF('2c - Umwelt'!H47&lt;&gt;"",'2c - Umwelt'!H47,"")</f>
        <v/>
      </c>
      <c r="I47" s="26" t="str">
        <f>IF('2c - Umwelt'!I47&lt;&gt;"",'2c - Umwelt'!I47,"")</f>
        <v/>
      </c>
      <c r="J47" s="26" t="str">
        <f>IF('2c - Umwelt'!J47&lt;&gt;"",'2c - Umwelt'!J47,"")</f>
        <v/>
      </c>
      <c r="K47" s="26" t="str">
        <f>IF('2c - Umwelt'!K47&lt;&gt;"",'2c - Umwelt'!K47,"")</f>
        <v/>
      </c>
      <c r="L47" s="26" t="str">
        <f>IF('2c - Umwelt'!L47&lt;&gt;"",'2c - Umwelt'!L47,"")</f>
        <v/>
      </c>
      <c r="M47" s="90"/>
      <c r="N47" s="196" t="str">
        <f>IF('2c - Umwelt'!N47&lt;&gt;"",'2c - Umwelt'!N47,"")</f>
        <v/>
      </c>
    </row>
    <row r="48" spans="2:14" s="10" customFormat="1" ht="33.75" customHeight="1">
      <c r="B48" s="9"/>
      <c r="C48" s="204">
        <f>'2c - Umwelt'!C48</f>
        <v>0</v>
      </c>
      <c r="N48" s="196" t="str">
        <f>IF('2c - Umwelt'!N48&lt;&gt;"",'2c - Umwelt'!N48,"")</f>
        <v/>
      </c>
    </row>
    <row r="49" spans="2:14" s="10" customFormat="1" ht="5.1" customHeight="1">
      <c r="B49" s="15"/>
      <c r="C49" s="11"/>
      <c r="D49" s="11"/>
      <c r="E49" s="11"/>
      <c r="F49" s="11"/>
      <c r="G49" s="11"/>
      <c r="H49" s="11"/>
      <c r="I49" s="11"/>
      <c r="J49" s="11"/>
      <c r="K49" s="11"/>
      <c r="L49" s="11"/>
      <c r="M49" s="11"/>
      <c r="N49" s="11"/>
    </row>
    <row r="50" s="10" customFormat="1" ht="5.1" customHeight="1">
      <c r="B50" s="9"/>
    </row>
    <row r="51" spans="2:14" s="10" customFormat="1" ht="11.25" customHeight="1">
      <c r="B51" s="9" t="str">
        <f>'2c - Umwelt'!B51</f>
        <v>9.</v>
      </c>
      <c r="C51" s="10" t="str">
        <f>'2c - Umwelt'!C51</f>
        <v>Verkehr</v>
      </c>
      <c r="E51" s="201" t="str">
        <f>IF('2c - Umwelt'!E51&lt;&gt;"",'2c - Umwelt'!E51,"")</f>
        <v/>
      </c>
      <c r="F51" s="26" t="str">
        <f>IF('2c - Umwelt'!F51&lt;&gt;"",'2c - Umwelt'!F51,"")</f>
        <v/>
      </c>
      <c r="G51" s="26" t="str">
        <f>IF('2c - Umwelt'!G51&lt;&gt;"",'2c - Umwelt'!G51,"")</f>
        <v/>
      </c>
      <c r="H51" s="26" t="str">
        <f>IF('2c - Umwelt'!H51&lt;&gt;"",'2c - Umwelt'!H51,"")</f>
        <v/>
      </c>
      <c r="I51" s="26" t="str">
        <f>IF('2c - Umwelt'!I51&lt;&gt;"",'2c - Umwelt'!I51,"")</f>
        <v/>
      </c>
      <c r="J51" s="26" t="str">
        <f>IF('2c - Umwelt'!J51&lt;&gt;"",'2c - Umwelt'!J51,"")</f>
        <v/>
      </c>
      <c r="K51" s="26" t="str">
        <f>IF('2c - Umwelt'!K51&lt;&gt;"",'2c - Umwelt'!K51,"")</f>
        <v/>
      </c>
      <c r="L51" s="26" t="str">
        <f>IF('2c - Umwelt'!L51&lt;&gt;"",'2c - Umwelt'!L51,"")</f>
        <v/>
      </c>
      <c r="M51" s="27"/>
      <c r="N51" s="196" t="str">
        <f>IF('2c - Umwelt'!N51&lt;&gt;"",'2c - Umwelt'!N51,"")</f>
        <v/>
      </c>
    </row>
    <row r="52" spans="2:14" s="10" customFormat="1" ht="12.75">
      <c r="B52" s="9"/>
      <c r="C52" s="204" t="str">
        <f>'2c - Umwelt'!C52</f>
        <v xml:space="preserve">Das Vorhaben vermindert die Zuwachsrate der Gesamtverkehrsleistung, insbesondere des Strassenverkehrs. Es fördert den Umstieg auf den öffentlichen Verkehr (z.B. durch Angebotsausbau) und auf den Velo- und Fussverkehr. 
</v>
      </c>
      <c r="E52" s="205" t="str">
        <f>IF('2c - Umwelt'!E52&lt;&gt;"",'2c - Umwelt'!E52,"")</f>
        <v/>
      </c>
      <c r="F52" s="26" t="str">
        <f>IF('2c - Umwelt'!F52&lt;&gt;"",'2c - Umwelt'!F52,"")</f>
        <v/>
      </c>
      <c r="G52" s="26" t="str">
        <f>IF('2c - Umwelt'!G52&lt;&gt;"",'2c - Umwelt'!G52,"")</f>
        <v/>
      </c>
      <c r="H52" s="26" t="str">
        <f>IF('2c - Umwelt'!H52&lt;&gt;"",'2c - Umwelt'!H52,"")</f>
        <v/>
      </c>
      <c r="I52" s="26" t="str">
        <f>IF('2c - Umwelt'!I52&lt;&gt;"",'2c - Umwelt'!I52,"")</f>
        <v/>
      </c>
      <c r="J52" s="26" t="str">
        <f>IF('2c - Umwelt'!J52&lt;&gt;"",'2c - Umwelt'!J52,"")</f>
        <v/>
      </c>
      <c r="K52" s="26" t="str">
        <f>IF('2c - Umwelt'!K52&lt;&gt;"",'2c - Umwelt'!K52,"")</f>
        <v/>
      </c>
      <c r="L52" s="26" t="str">
        <f>IF('2c - Umwelt'!L52&lt;&gt;"",'2c - Umwelt'!L52,"")</f>
        <v/>
      </c>
      <c r="M52" s="90"/>
      <c r="N52" s="196" t="str">
        <f>IF('2c - Umwelt'!N52&lt;&gt;"",'2c - Umwelt'!N52,"")</f>
        <v/>
      </c>
    </row>
    <row r="53" spans="2:14" s="10" customFormat="1" ht="56.25" customHeight="1">
      <c r="B53" s="9"/>
      <c r="C53" s="204">
        <f>'2c - Umwelt'!C53</f>
        <v>0</v>
      </c>
      <c r="N53" s="196" t="str">
        <f>IF('2c - Umwelt'!N53&lt;&gt;"",'2c - Umwelt'!N53,"")</f>
        <v/>
      </c>
    </row>
    <row r="54" spans="2:14" s="10" customFormat="1" ht="5.1" customHeight="1">
      <c r="B54" s="15"/>
      <c r="C54" s="11"/>
      <c r="D54" s="11"/>
      <c r="E54" s="11"/>
      <c r="F54" s="11"/>
      <c r="G54" s="11"/>
      <c r="H54" s="11"/>
      <c r="I54" s="11"/>
      <c r="J54" s="11"/>
      <c r="K54" s="11"/>
      <c r="L54" s="11"/>
      <c r="M54" s="11"/>
      <c r="N54" s="11"/>
    </row>
    <row r="55" s="10" customFormat="1" ht="5.1" customHeight="1">
      <c r="B55" s="9"/>
    </row>
    <row r="56" spans="2:14" s="10" customFormat="1" ht="11.25" customHeight="1">
      <c r="B56" s="9" t="str">
        <f>'2c - Umwelt'!B56</f>
        <v>10.</v>
      </c>
      <c r="C56" s="10" t="str">
        <f>'2c - Umwelt'!C56</f>
        <v>Abfälle und einheimische Rohstoffe</v>
      </c>
      <c r="E56" s="201" t="str">
        <f>IF('2c - Umwelt'!E56&lt;&gt;"",'2c - Umwelt'!E56,"")</f>
        <v/>
      </c>
      <c r="F56" s="26" t="str">
        <f>IF('2c - Umwelt'!F56&lt;&gt;"",'2c - Umwelt'!F56,"")</f>
        <v/>
      </c>
      <c r="G56" s="26" t="str">
        <f>IF('2c - Umwelt'!G56&lt;&gt;"",'2c - Umwelt'!G56,"")</f>
        <v/>
      </c>
      <c r="H56" s="26" t="str">
        <f>IF('2c - Umwelt'!H56&lt;&gt;"",'2c - Umwelt'!H56,"")</f>
        <v/>
      </c>
      <c r="I56" s="26" t="str">
        <f>IF('2c - Umwelt'!I56&lt;&gt;"",'2c - Umwelt'!I56,"")</f>
        <v/>
      </c>
      <c r="J56" s="26" t="str">
        <f>IF('2c - Umwelt'!J56&lt;&gt;"",'2c - Umwelt'!J56,"")</f>
        <v/>
      </c>
      <c r="K56" s="26" t="str">
        <f>IF('2c - Umwelt'!K56&lt;&gt;"",'2c - Umwelt'!K56,"")</f>
        <v/>
      </c>
      <c r="L56" s="26" t="str">
        <f>IF('2c - Umwelt'!L56&lt;&gt;"",'2c - Umwelt'!L56,"")</f>
        <v/>
      </c>
      <c r="M56" s="27"/>
      <c r="N56" s="196" t="str">
        <f>IF('2c - Umwelt'!N56&lt;&gt;"",'2c - Umwelt'!N56,"")</f>
        <v/>
      </c>
    </row>
    <row r="57" spans="2:14" s="10" customFormat="1" ht="12.75">
      <c r="B57" s="9"/>
      <c r="C57" s="204" t="str">
        <f>'2c - Umwelt'!C57</f>
        <v>Das Vorhaben fördert den haushälterischen Umgang mit Rohstoffen. Es reduziert die Menge Siedlungsabfälle und erhöht den Anteil der Separatsammlungen.</v>
      </c>
      <c r="E57" s="205" t="str">
        <f>IF('2c - Umwelt'!E57&lt;&gt;"",'2c - Umwelt'!E57,"")</f>
        <v/>
      </c>
      <c r="F57" s="26" t="str">
        <f>IF('2c - Umwelt'!F57&lt;&gt;"",'2c - Umwelt'!F57,"")</f>
        <v/>
      </c>
      <c r="G57" s="26" t="str">
        <f>IF('2c - Umwelt'!G57&lt;&gt;"",'2c - Umwelt'!G57,"")</f>
        <v/>
      </c>
      <c r="H57" s="26" t="str">
        <f>IF('2c - Umwelt'!H57&lt;&gt;"",'2c - Umwelt'!H57,"")</f>
        <v/>
      </c>
      <c r="I57" s="26" t="str">
        <f>IF('2c - Umwelt'!I57&lt;&gt;"",'2c - Umwelt'!I57,"")</f>
        <v/>
      </c>
      <c r="J57" s="26" t="str">
        <f>IF('2c - Umwelt'!J57&lt;&gt;"",'2c - Umwelt'!J57,"")</f>
        <v/>
      </c>
      <c r="K57" s="26" t="str">
        <f>IF('2c - Umwelt'!K57&lt;&gt;"",'2c - Umwelt'!K57,"")</f>
        <v/>
      </c>
      <c r="L57" s="26" t="str">
        <f>IF('2c - Umwelt'!L57&lt;&gt;"",'2c - Umwelt'!L57,"")</f>
        <v/>
      </c>
      <c r="M57" s="90"/>
      <c r="N57" s="196" t="str">
        <f>IF('2c - Umwelt'!N57&lt;&gt;"",'2c - Umwelt'!N57,"")</f>
        <v/>
      </c>
    </row>
    <row r="58" spans="2:14" s="10" customFormat="1" ht="45" customHeight="1">
      <c r="B58" s="9"/>
      <c r="C58" s="204">
        <f>'2c - Umwelt'!C58</f>
        <v>0</v>
      </c>
      <c r="N58" s="196" t="str">
        <f>IF('2c - Umwelt'!N58&lt;&gt;"",'2c - Umwelt'!N58,"")</f>
        <v/>
      </c>
    </row>
    <row r="59" s="10" customFormat="1" ht="12.75">
      <c r="B59" s="9"/>
    </row>
    <row r="60" s="10" customFormat="1" ht="12.75">
      <c r="B60" s="21" t="str">
        <f>'2c - Umwelt'!B60</f>
        <v>Fazit Umwelt</v>
      </c>
    </row>
    <row r="61" spans="2:14" s="10" customFormat="1" ht="22.5" customHeight="1">
      <c r="B61" s="195" t="str">
        <f>IF('2c - Umwelt'!B61&lt;&gt;"",'2c - Umwelt'!B61,"")</f>
        <v/>
      </c>
      <c r="C61" s="195" t="str">
        <f>IF('2c - Umwelt'!C61&lt;&gt;"",'2c - Umwelt'!C61,"")</f>
        <v/>
      </c>
      <c r="D61" s="195" t="str">
        <f>IF('2c - Umwelt'!D61&lt;&gt;"",'2c - Umwelt'!D61,"")</f>
        <v/>
      </c>
      <c r="E61" s="195" t="str">
        <f>IF('2c - Umwelt'!E61&lt;&gt;"",'2c - Umwelt'!E61,"")</f>
        <v/>
      </c>
      <c r="F61" s="195" t="str">
        <f>IF('2c - Umwelt'!F61&lt;&gt;"",'2c - Umwelt'!F61,"")</f>
        <v/>
      </c>
      <c r="G61" s="195" t="str">
        <f>IF('2c - Umwelt'!G61&lt;&gt;"",'2c - Umwelt'!G61,"")</f>
        <v/>
      </c>
      <c r="H61" s="195" t="str">
        <f>IF('2c - Umwelt'!H61&lt;&gt;"",'2c - Umwelt'!H61,"")</f>
        <v/>
      </c>
      <c r="I61" s="195" t="str">
        <f>IF('2c - Umwelt'!I61&lt;&gt;"",'2c - Umwelt'!I61,"")</f>
        <v/>
      </c>
      <c r="J61" s="195" t="str">
        <f>IF('2c - Umwelt'!J61&lt;&gt;"",'2c - Umwelt'!J61,"")</f>
        <v/>
      </c>
      <c r="K61" s="195" t="str">
        <f>IF('2c - Umwelt'!K61&lt;&gt;"",'2c - Umwelt'!K61,"")</f>
        <v/>
      </c>
      <c r="L61" s="195" t="str">
        <f>IF('2c - Umwelt'!L61&lt;&gt;"",'2c - Umwelt'!L61,"")</f>
        <v/>
      </c>
      <c r="M61" s="195" t="str">
        <f>IF('2c - Umwelt'!M61&lt;&gt;"",'2c - Umwelt'!M61,"")</f>
        <v/>
      </c>
      <c r="N61" s="195" t="str">
        <f>IF('2c - Umwelt'!N61&lt;&gt;"",'2c - Umwelt'!N61,"")</f>
        <v/>
      </c>
    </row>
    <row r="63" ht="11.25" customHeight="1"/>
    <row r="66" ht="11.25" customHeight="1"/>
    <row r="9996" ht="12.75">
      <c r="N9996" s="86"/>
    </row>
  </sheetData>
  <mergeCells count="29">
    <mergeCell ref="C17:C18"/>
    <mergeCell ref="C22:C23"/>
    <mergeCell ref="E21:E22"/>
    <mergeCell ref="N21:N23"/>
    <mergeCell ref="E11:E12"/>
    <mergeCell ref="N11:N13"/>
    <mergeCell ref="E16:E17"/>
    <mergeCell ref="N16:N18"/>
    <mergeCell ref="N41:N43"/>
    <mergeCell ref="C27:C28"/>
    <mergeCell ref="E26:E27"/>
    <mergeCell ref="N26:N28"/>
    <mergeCell ref="E31:E32"/>
    <mergeCell ref="N31:N33"/>
    <mergeCell ref="C37:C38"/>
    <mergeCell ref="E36:E37"/>
    <mergeCell ref="N36:N38"/>
    <mergeCell ref="C42:C43"/>
    <mergeCell ref="E41:E42"/>
    <mergeCell ref="C47:C48"/>
    <mergeCell ref="E46:E47"/>
    <mergeCell ref="N46:N48"/>
    <mergeCell ref="B61:N61"/>
    <mergeCell ref="C52:C53"/>
    <mergeCell ref="E51:E52"/>
    <mergeCell ref="N51:N53"/>
    <mergeCell ref="C57:C58"/>
    <mergeCell ref="E56:E57"/>
    <mergeCell ref="N56:N58"/>
  </mergeCells>
  <conditionalFormatting sqref="F17:L17 F22:L22 F27:L27 F32:L32 F37:L37 F42:L42 F47:L47 F52:L52 F57:L57 F12:L12">
    <cfRule type="expression" priority="1" dxfId="0" stopIfTrue="1">
      <formula>$E11="X"</formula>
    </cfRule>
  </conditionalFormatting>
  <conditionalFormatting sqref="F16:L16 F21:L21 F26:L26 F31:L31 F36:L36 F41:L41 F46:L46 F51:L51 F56:L56 F11:L11">
    <cfRule type="expression" priority="2" dxfId="0" stopIfTrue="1">
      <formula>$E11="X"</formula>
    </cfRule>
  </conditionalFormatting>
  <printOptions/>
  <pageMargins left="0.7086614173228347" right="0.7086614173228347" top="0.7874015748031497" bottom="1.1811023622047245" header="0.5118110236220472" footer="0.7086614173228347"/>
  <pageSetup horizontalDpi="600" verticalDpi="600" orientation="portrait" paperSize="9" r:id="rId1"/>
  <headerFooter alignWithMargins="0">
    <oddFooter>&amp;L&amp;"Arial,Standard"&amp;8Checkliste Nachhaltigkeit &lt;&gt;&amp;R&amp;"Arial,Standard"&amp;8Seite &amp;P von &amp;N</oddFooter>
  </headerFooter>
  <rowBreaks count="1" manualBreakCount="1">
    <brk id="5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B2:N2533"/>
  <sheetViews>
    <sheetView showRowColHeaders="0" zoomScaleSheetLayoutView="100" workbookViewId="0" topLeftCell="A1">
      <pane ySplit="11" topLeftCell="A12" activePane="bottomLeft" state="frozen"/>
      <selection pane="topLeft" activeCell="B25" sqref="B25:D25"/>
      <selection pane="bottomLeft" activeCell="B25" sqref="B25:D25"/>
    </sheetView>
  </sheetViews>
  <sheetFormatPr defaultColWidth="11.421875" defaultRowHeight="12.75"/>
  <cols>
    <col min="1" max="1" width="1.7109375" style="10" customWidth="1"/>
    <col min="2" max="2" width="3.140625" style="9" customWidth="1"/>
    <col min="3" max="3" width="35.57421875" style="10" customWidth="1"/>
    <col min="4" max="4" width="2.00390625" style="10" customWidth="1"/>
    <col min="5" max="12" width="2.28125" style="10" customWidth="1"/>
    <col min="13" max="13" width="0.85546875" style="10" customWidth="1"/>
    <col min="14" max="14" width="28.28125" style="10" customWidth="1"/>
    <col min="15" max="16384" width="11.421875" style="10" customWidth="1"/>
  </cols>
  <sheetData>
    <row r="1" ht="9.95" customHeight="1"/>
    <row r="2" s="5" customFormat="1" ht="18" customHeight="1">
      <c r="B2" s="4" t="str">
        <f>'3a - Leitsaetze'!B2</f>
        <v>Leitsätze Nachhaltigkeit</v>
      </c>
    </row>
    <row r="3" ht="12.75">
      <c r="B3" s="6" t="s">
        <v>298</v>
      </c>
    </row>
    <row r="4" ht="12.75">
      <c r="B4" s="24" t="s">
        <v>299</v>
      </c>
    </row>
    <row r="5" ht="12.75">
      <c r="B5" s="24"/>
    </row>
    <row r="6" ht="12.75">
      <c r="B6" s="6" t="str">
        <f>'3a - Leitsaetze'!B6</f>
        <v>A. Prozess</v>
      </c>
    </row>
    <row r="7" spans="2:14" ht="5.1" customHeight="1">
      <c r="B7" s="15"/>
      <c r="C7" s="11"/>
      <c r="D7" s="11"/>
      <c r="E7" s="11"/>
      <c r="F7" s="11"/>
      <c r="G7" s="11"/>
      <c r="H7" s="11"/>
      <c r="I7" s="11"/>
      <c r="J7" s="11"/>
      <c r="K7" s="11"/>
      <c r="L7" s="11"/>
      <c r="M7" s="11"/>
      <c r="N7" s="11"/>
    </row>
    <row r="8" ht="5.1" customHeight="1"/>
    <row r="9" spans="2:14" ht="12.75">
      <c r="B9" s="9" t="str">
        <f>'3a - Leitsaetze'!B9</f>
        <v>Nr.</v>
      </c>
      <c r="C9" s="10" t="str">
        <f>'3a - Leitsaetze'!C9</f>
        <v>Teilfrage</v>
      </c>
      <c r="E9" s="12" t="str">
        <f>'3a - Leitsaetze'!E9</f>
        <v>Keine</v>
      </c>
      <c r="F9" s="28" t="str">
        <f>'3a - Leitsaetze'!F9</f>
        <v>Einschätzung</v>
      </c>
      <c r="G9" s="28"/>
      <c r="H9" s="28"/>
      <c r="I9" s="28"/>
      <c r="J9" s="28"/>
      <c r="K9" s="28"/>
      <c r="L9" s="28"/>
      <c r="M9" s="28"/>
      <c r="N9" s="10" t="str">
        <f>'3a - Leitsaetze'!N9</f>
        <v>Bemerkungen</v>
      </c>
    </row>
    <row r="10" spans="5:13" ht="12.75">
      <c r="E10" s="12" t="str">
        <f>'3a - Leitsaetze'!E10</f>
        <v>Antwort</v>
      </c>
      <c r="F10" s="23">
        <f>'3a - Leitsaetze'!F10</f>
        <v>-3</v>
      </c>
      <c r="G10" s="23">
        <f>'3a - Leitsaetze'!G10</f>
        <v>-2</v>
      </c>
      <c r="H10" s="23">
        <f>'3a - Leitsaetze'!H10</f>
        <v>-1</v>
      </c>
      <c r="I10" s="23">
        <f>'3a - Leitsaetze'!I10</f>
        <v>0</v>
      </c>
      <c r="J10" s="23">
        <f>'3a - Leitsaetze'!J10</f>
        <v>1</v>
      </c>
      <c r="K10" s="23">
        <f>'3a - Leitsaetze'!K10</f>
        <v>2</v>
      </c>
      <c r="L10" s="23">
        <f>'3a - Leitsaetze'!L10</f>
        <v>3</v>
      </c>
      <c r="M10" s="23"/>
    </row>
    <row r="11" spans="2:14" ht="5.1" customHeight="1">
      <c r="B11" s="15"/>
      <c r="C11" s="11"/>
      <c r="D11" s="11"/>
      <c r="E11" s="11"/>
      <c r="F11" s="11"/>
      <c r="G11" s="11"/>
      <c r="H11" s="11"/>
      <c r="I11" s="11"/>
      <c r="J11" s="11"/>
      <c r="K11" s="11"/>
      <c r="L11" s="11"/>
      <c r="M11" s="11"/>
      <c r="N11" s="11"/>
    </row>
    <row r="12" ht="5.1" customHeight="1">
      <c r="M12" s="99"/>
    </row>
    <row r="13" spans="2:14" ht="11.25" customHeight="1">
      <c r="B13" s="9" t="str">
        <f>'3a - Leitsaetze'!B13</f>
        <v>1.</v>
      </c>
      <c r="C13" s="10" t="str">
        <f>'3a - Leitsaetze'!C13</f>
        <v>Transparenz</v>
      </c>
      <c r="E13" s="65" t="str">
        <f>IF('3a - Leitsaetze'!E13&lt;&gt;"",'3a - Leitsaetze'!E13,"")</f>
        <v/>
      </c>
      <c r="F13" s="26" t="str">
        <f>IF('3a - Leitsaetze'!F13&lt;&gt;"",'3a - Leitsaetze'!F13,"")</f>
        <v/>
      </c>
      <c r="G13" s="26" t="str">
        <f>IF('3a - Leitsaetze'!G13&lt;&gt;"",'3a - Leitsaetze'!G13,"")</f>
        <v/>
      </c>
      <c r="H13" s="26" t="str">
        <f>IF('3a - Leitsaetze'!H13&lt;&gt;"",'3a - Leitsaetze'!H13,"")</f>
        <v/>
      </c>
      <c r="I13" s="26" t="str">
        <f>IF('3a - Leitsaetze'!I13&lt;&gt;"",'3a - Leitsaetze'!I13,"")</f>
        <v/>
      </c>
      <c r="J13" s="26" t="str">
        <f>IF('3a - Leitsaetze'!J13&lt;&gt;"",'3a - Leitsaetze'!J13,"")</f>
        <v/>
      </c>
      <c r="K13" s="26" t="str">
        <f>IF('3a - Leitsaetze'!K13&lt;&gt;"",'3a - Leitsaetze'!K13,"")</f>
        <v/>
      </c>
      <c r="L13" s="26" t="str">
        <f>IF('3a - Leitsaetze'!L13&lt;&gt;"",'3a - Leitsaetze'!L13,"")</f>
        <v/>
      </c>
      <c r="M13" s="100"/>
      <c r="N13" s="196" t="str">
        <f>IF('3a - Leitsaetze'!N13&lt;&gt;"",'3a - Leitsaetze'!N13,"")</f>
        <v/>
      </c>
    </row>
    <row r="14" spans="3:14" ht="22.5" customHeight="1">
      <c r="C14" s="16" t="str">
        <f>'3a - Leitsaetze'!C14</f>
        <v xml:space="preserve">Ist der Prozess, inkl. alle Verfahrensschritte für alle betroffenen Anspruchsgruppen transparent? </v>
      </c>
      <c r="N14" s="196" t="str">
        <f>IF('3a - Leitsaetze'!N14&lt;&gt;"",'3a - Leitsaetze'!N14,"")</f>
        <v/>
      </c>
    </row>
    <row r="15" spans="2:14" ht="5.1" customHeight="1">
      <c r="B15" s="15"/>
      <c r="C15" s="11"/>
      <c r="D15" s="11"/>
      <c r="E15" s="11"/>
      <c r="F15" s="11"/>
      <c r="G15" s="11"/>
      <c r="H15" s="11"/>
      <c r="I15" s="11"/>
      <c r="J15" s="11"/>
      <c r="K15" s="11"/>
      <c r="L15" s="11"/>
      <c r="M15" s="11"/>
      <c r="N15" s="11"/>
    </row>
    <row r="16" ht="5.1" customHeight="1">
      <c r="M16" s="31"/>
    </row>
    <row r="17" spans="2:14" ht="12.75">
      <c r="B17" s="9" t="str">
        <f>'3a - Leitsaetze'!B17</f>
        <v>2.</v>
      </c>
      <c r="C17" s="10" t="str">
        <f>'3a - Leitsaetze'!C17</f>
        <v>Repräsentativität und Partizipation</v>
      </c>
      <c r="E17" s="65" t="str">
        <f>IF('3a - Leitsaetze'!E17&lt;&gt;"",'3a - Leitsaetze'!E17,"")</f>
        <v/>
      </c>
      <c r="F17" s="26" t="str">
        <f>IF('3a - Leitsaetze'!F17&lt;&gt;"",'3a - Leitsaetze'!F17,"")</f>
        <v/>
      </c>
      <c r="G17" s="26" t="str">
        <f>IF('3a - Leitsaetze'!G17&lt;&gt;"",'3a - Leitsaetze'!G17,"")</f>
        <v/>
      </c>
      <c r="H17" s="26" t="str">
        <f>IF('3a - Leitsaetze'!H17&lt;&gt;"",'3a - Leitsaetze'!H17,"")</f>
        <v/>
      </c>
      <c r="I17" s="26" t="str">
        <f>IF('3a - Leitsaetze'!I17&lt;&gt;"",'3a - Leitsaetze'!I17,"")</f>
        <v/>
      </c>
      <c r="J17" s="26" t="str">
        <f>IF('3a - Leitsaetze'!J17&lt;&gt;"",'3a - Leitsaetze'!J17,"")</f>
        <v/>
      </c>
      <c r="K17" s="26" t="str">
        <f>IF('3a - Leitsaetze'!K17&lt;&gt;"",'3a - Leitsaetze'!K17,"")</f>
        <v/>
      </c>
      <c r="L17" s="26" t="str">
        <f>IF('3a - Leitsaetze'!L17&lt;&gt;"",'3a - Leitsaetze'!L17,"")</f>
        <v/>
      </c>
      <c r="M17" s="100"/>
      <c r="N17" s="196" t="str">
        <f>IF('3a - Leitsaetze'!N17&lt;&gt;"",'3a - Leitsaetze'!N17,"")</f>
        <v/>
      </c>
    </row>
    <row r="18" spans="3:14" ht="22.5" customHeight="1">
      <c r="C18" s="16" t="str">
        <f>'3a - Leitsaetze'!C18</f>
        <v xml:space="preserve">Haben alle betroffenen Anspruchsgruppen angemessene Möglichkeit zur Mitwirkung? </v>
      </c>
      <c r="M18" s="31"/>
      <c r="N18" s="196" t="str">
        <f>IF('3a - Leitsaetze'!N18&lt;&gt;"",'3a - Leitsaetze'!N18,"")</f>
        <v/>
      </c>
    </row>
    <row r="19" spans="2:14" ht="5.1" customHeight="1">
      <c r="B19" s="15"/>
      <c r="C19" s="11"/>
      <c r="D19" s="11"/>
      <c r="E19" s="11"/>
      <c r="F19" s="11"/>
      <c r="G19" s="11"/>
      <c r="H19" s="11"/>
      <c r="I19" s="11"/>
      <c r="J19" s="11"/>
      <c r="K19" s="11"/>
      <c r="L19" s="11"/>
      <c r="M19" s="11"/>
      <c r="N19" s="11"/>
    </row>
    <row r="20" ht="5.1" customHeight="1">
      <c r="M20" s="31"/>
    </row>
    <row r="21" spans="2:14" ht="11.25" customHeight="1">
      <c r="B21" s="9" t="str">
        <f>'3a - Leitsaetze'!B21</f>
        <v>3.</v>
      </c>
      <c r="C21" s="10" t="str">
        <f>'3a - Leitsaetze'!C21</f>
        <v>Optimierungsprinzip</v>
      </c>
      <c r="E21" s="65" t="str">
        <f>IF('3a - Leitsaetze'!E21&lt;&gt;"",'3a - Leitsaetze'!E21,"")</f>
        <v/>
      </c>
      <c r="F21" s="26" t="str">
        <f>IF('3a - Leitsaetze'!F21&lt;&gt;"",'3a - Leitsaetze'!F21,"")</f>
        <v/>
      </c>
      <c r="G21" s="26" t="str">
        <f>IF('3a - Leitsaetze'!G21&lt;&gt;"",'3a - Leitsaetze'!G21,"")</f>
        <v/>
      </c>
      <c r="H21" s="26" t="str">
        <f>IF('3a - Leitsaetze'!H21&lt;&gt;"",'3a - Leitsaetze'!H21,"")</f>
        <v/>
      </c>
      <c r="I21" s="26" t="str">
        <f>IF('3a - Leitsaetze'!I21&lt;&gt;"",'3a - Leitsaetze'!I21,"")</f>
        <v/>
      </c>
      <c r="J21" s="26" t="str">
        <f>IF('3a - Leitsaetze'!J21&lt;&gt;"",'3a - Leitsaetze'!J21,"")</f>
        <v/>
      </c>
      <c r="K21" s="26" t="str">
        <f>IF('3a - Leitsaetze'!K21&lt;&gt;"",'3a - Leitsaetze'!K21,"")</f>
        <v/>
      </c>
      <c r="L21" s="26" t="str">
        <f>IF('3a - Leitsaetze'!L21&lt;&gt;"",'3a - Leitsaetze'!L21,"")</f>
        <v/>
      </c>
      <c r="M21" s="100"/>
      <c r="N21" s="196" t="str">
        <f>IF('3a - Leitsaetze'!N21&lt;&gt;"",'3a - Leitsaetze'!N21,"")</f>
        <v/>
      </c>
    </row>
    <row r="22" spans="3:14" ht="33.75" customHeight="1">
      <c r="C22" s="16" t="str">
        <f>'3a - Leitsaetze'!C22</f>
        <v>Wird die bestmögliche Lösung angestrebt (Einsatz neuster Erkenntnisse, Berücksichtigung von Best Practice-Beispielen, Win-Win-Lösungen etc.)?</v>
      </c>
      <c r="M22" s="31"/>
      <c r="N22" s="196" t="str">
        <f>IF('3a - Leitsaetze'!N22&lt;&gt;"",'3a - Leitsaetze'!N22,"")</f>
        <v/>
      </c>
    </row>
    <row r="23" spans="2:14" ht="5.1" customHeight="1">
      <c r="B23" s="15"/>
      <c r="C23" s="11"/>
      <c r="D23" s="11"/>
      <c r="E23" s="11"/>
      <c r="F23" s="11"/>
      <c r="G23" s="11"/>
      <c r="H23" s="11"/>
      <c r="I23" s="11"/>
      <c r="J23" s="11"/>
      <c r="K23" s="11"/>
      <c r="L23" s="11"/>
      <c r="M23" s="11"/>
      <c r="N23" s="11"/>
    </row>
    <row r="24" ht="5.1" customHeight="1">
      <c r="M24" s="31"/>
    </row>
    <row r="25" spans="2:14" ht="11.25" customHeight="1">
      <c r="B25" s="9" t="str">
        <f>'3a - Leitsaetze'!B25</f>
        <v>4.</v>
      </c>
      <c r="C25" s="10" t="str">
        <f>'3a - Leitsaetze'!C25</f>
        <v>Verursacherprinzip</v>
      </c>
      <c r="E25" s="65" t="str">
        <f>IF('3a - Leitsaetze'!E25&lt;&gt;"",'3a - Leitsaetze'!E25,"")</f>
        <v/>
      </c>
      <c r="F25" s="26" t="str">
        <f>IF('3a - Leitsaetze'!F25&lt;&gt;"",'3a - Leitsaetze'!F25,"")</f>
        <v/>
      </c>
      <c r="G25" s="26" t="str">
        <f>IF('3a - Leitsaetze'!G25&lt;&gt;"",'3a - Leitsaetze'!G25,"")</f>
        <v/>
      </c>
      <c r="H25" s="26" t="str">
        <f>IF('3a - Leitsaetze'!H25&lt;&gt;"",'3a - Leitsaetze'!H25,"")</f>
        <v/>
      </c>
      <c r="I25" s="26" t="str">
        <f>IF('3a - Leitsaetze'!I25&lt;&gt;"",'3a - Leitsaetze'!I25,"")</f>
        <v/>
      </c>
      <c r="J25" s="26" t="str">
        <f>IF('3a - Leitsaetze'!J25&lt;&gt;"",'3a - Leitsaetze'!J25,"")</f>
        <v/>
      </c>
      <c r="K25" s="26" t="str">
        <f>IF('3a - Leitsaetze'!K25&lt;&gt;"",'3a - Leitsaetze'!K25,"")</f>
        <v/>
      </c>
      <c r="L25" s="26" t="str">
        <f>IF('3a - Leitsaetze'!L25&lt;&gt;"",'3a - Leitsaetze'!L25,"")</f>
        <v/>
      </c>
      <c r="M25" s="100"/>
      <c r="N25" s="196" t="str">
        <f>IF('3a - Leitsaetze'!N25&lt;&gt;"",'3a - Leitsaetze'!N25,"")</f>
        <v/>
      </c>
    </row>
    <row r="26" spans="3:14" ht="22.5" customHeight="1">
      <c r="C26" s="16" t="str">
        <f>'3a - Leitsaetze'!C26</f>
        <v xml:space="preserve">Wird das Verursacherprinzip berücksichtigt (Internalisierung externer Kosten)? </v>
      </c>
      <c r="M26" s="31"/>
      <c r="N26" s="196" t="str">
        <f>IF('3a - Leitsaetze'!N26&lt;&gt;"",'3a - Leitsaetze'!N26,"")</f>
        <v/>
      </c>
    </row>
    <row r="27" spans="2:14" ht="5.1" customHeight="1">
      <c r="B27" s="15"/>
      <c r="C27" s="11"/>
      <c r="D27" s="11"/>
      <c r="E27" s="11"/>
      <c r="F27" s="11"/>
      <c r="G27" s="11"/>
      <c r="H27" s="11"/>
      <c r="I27" s="11"/>
      <c r="J27" s="11"/>
      <c r="K27" s="11"/>
      <c r="L27" s="11"/>
      <c r="M27" s="11"/>
      <c r="N27" s="11"/>
    </row>
    <row r="28" ht="5.1" customHeight="1">
      <c r="M28" s="31"/>
    </row>
    <row r="29" spans="3:14" ht="11.25" customHeight="1">
      <c r="C29" s="16"/>
      <c r="M29" s="31"/>
      <c r="N29" s="64"/>
    </row>
    <row r="30" spans="2:14" ht="11.25" customHeight="1">
      <c r="B30" s="6" t="str">
        <f>'3a - Leitsaetze'!B30</f>
        <v>B. Umsetzung</v>
      </c>
      <c r="C30" s="16"/>
      <c r="M30" s="31"/>
      <c r="N30" s="64"/>
    </row>
    <row r="31" spans="2:14" ht="5.1" customHeight="1">
      <c r="B31" s="15"/>
      <c r="C31" s="11"/>
      <c r="D31" s="11"/>
      <c r="E31" s="11"/>
      <c r="F31" s="11"/>
      <c r="G31" s="11"/>
      <c r="H31" s="11"/>
      <c r="I31" s="11"/>
      <c r="J31" s="11"/>
      <c r="K31" s="11"/>
      <c r="L31" s="11"/>
      <c r="M31" s="11"/>
      <c r="N31" s="11"/>
    </row>
    <row r="32" ht="5.1" customHeight="1">
      <c r="M32" s="31"/>
    </row>
    <row r="33" spans="2:14" ht="11.25" customHeight="1">
      <c r="B33" s="9" t="str">
        <f>'3a - Leitsaetze'!B33</f>
        <v>5.</v>
      </c>
      <c r="C33" s="10" t="str">
        <f>'3a - Leitsaetze'!C33</f>
        <v>Starke Nachhaltigkeit</v>
      </c>
      <c r="E33" s="65" t="str">
        <f>IF('3a - Leitsaetze'!E33&lt;&gt;"",'3a - Leitsaetze'!E33,"")</f>
        <v/>
      </c>
      <c r="F33" s="26" t="str">
        <f>IF('3a - Leitsaetze'!F33&lt;&gt;"",'3a - Leitsaetze'!F33,"")</f>
        <v/>
      </c>
      <c r="G33" s="26" t="str">
        <f>IF('3a - Leitsaetze'!G33&lt;&gt;"",'3a - Leitsaetze'!G33,"")</f>
        <v/>
      </c>
      <c r="H33" s="26" t="str">
        <f>IF('3a - Leitsaetze'!H33&lt;&gt;"",'3a - Leitsaetze'!H33,"")</f>
        <v/>
      </c>
      <c r="I33" s="26" t="str">
        <f>IF('3a - Leitsaetze'!I33&lt;&gt;"",'3a - Leitsaetze'!I33,"")</f>
        <v/>
      </c>
      <c r="J33" s="26" t="str">
        <f>IF('3a - Leitsaetze'!J33&lt;&gt;"",'3a - Leitsaetze'!J33,"")</f>
        <v/>
      </c>
      <c r="K33" s="26" t="str">
        <f>IF('3a - Leitsaetze'!K33&lt;&gt;"",'3a - Leitsaetze'!K33,"")</f>
        <v/>
      </c>
      <c r="L33" s="26" t="str">
        <f>IF('3a - Leitsaetze'!L33&lt;&gt;"",'3a - Leitsaetze'!L33,"")</f>
        <v/>
      </c>
      <c r="M33" s="100"/>
      <c r="N33" s="171" t="str">
        <f>IF('3a - Leitsaetze'!N33&lt;&gt;"",'3a - Leitsaetze'!N33,"")</f>
        <v/>
      </c>
    </row>
    <row r="34" spans="3:14" ht="45" customHeight="1">
      <c r="C34" s="172" t="str">
        <f>'3a - Leitsaetze'!C34</f>
        <v>Werden die wirtschaftlichen, gesellschaftlichen und die ökologischen Ressourcen durch die Umsetzung des Vorhabens vollständig erhalten oder vermehrt?</v>
      </c>
      <c r="M34" s="31"/>
      <c r="N34" s="171" t="str">
        <f>IF('3a - Leitsaetze'!N34&lt;&gt;"",'3a - Leitsaetze'!N34,"")</f>
        <v/>
      </c>
    </row>
    <row r="35" spans="2:14" ht="5.1" customHeight="1">
      <c r="B35" s="15"/>
      <c r="C35" s="11"/>
      <c r="D35" s="11"/>
      <c r="E35" s="11"/>
      <c r="F35" s="11"/>
      <c r="G35" s="11"/>
      <c r="H35" s="11"/>
      <c r="I35" s="11"/>
      <c r="J35" s="11"/>
      <c r="K35" s="11"/>
      <c r="L35" s="11"/>
      <c r="M35" s="11"/>
      <c r="N35" s="11"/>
    </row>
    <row r="36" ht="5.1" customHeight="1">
      <c r="M36" s="31"/>
    </row>
    <row r="37" spans="2:14" ht="11.25" customHeight="1">
      <c r="B37" s="9" t="str">
        <f>'3a - Leitsaetze'!B37</f>
        <v>6.</v>
      </c>
      <c r="C37" s="10" t="str">
        <f>'3a - Leitsaetze'!C37</f>
        <v>Schwache Nachhaltigkeit plus</v>
      </c>
      <c r="E37" s="65" t="str">
        <f>IF('3a - Leitsaetze'!E37&lt;&gt;"",'3a - Leitsaetze'!E37,"")</f>
        <v/>
      </c>
      <c r="F37" s="26" t="str">
        <f>IF('3a - Leitsaetze'!F37&lt;&gt;"",'3a - Leitsaetze'!F37,"")</f>
        <v/>
      </c>
      <c r="G37" s="26" t="str">
        <f>IF('3a - Leitsaetze'!G37&lt;&gt;"",'3a - Leitsaetze'!G37,"")</f>
        <v/>
      </c>
      <c r="H37" s="26" t="str">
        <f>IF('3a - Leitsaetze'!H37&lt;&gt;"",'3a - Leitsaetze'!H37,"")</f>
        <v/>
      </c>
      <c r="I37" s="26" t="str">
        <f>IF('3a - Leitsaetze'!I37&lt;&gt;"",'3a - Leitsaetze'!I37,"")</f>
        <v/>
      </c>
      <c r="J37" s="26" t="str">
        <f>IF('3a - Leitsaetze'!J37&lt;&gt;"",'3a - Leitsaetze'!J37,"")</f>
        <v/>
      </c>
      <c r="K37" s="26" t="str">
        <f>IF('3a - Leitsaetze'!K37&lt;&gt;"",'3a - Leitsaetze'!K37,"")</f>
        <v/>
      </c>
      <c r="L37" s="26" t="str">
        <f>IF('3a - Leitsaetze'!L37&lt;&gt;"",'3a - Leitsaetze'!L37,"")</f>
        <v/>
      </c>
      <c r="M37" s="100"/>
      <c r="N37" s="171" t="str">
        <f>IF('3a - Leitsaetze'!N37&lt;&gt;"",'3a - Leitsaetze'!N37,"")</f>
        <v/>
      </c>
    </row>
    <row r="38" spans="3:14" ht="67.5" customHeight="1">
      <c r="C38" s="172" t="str">
        <f>'3a - Leitsaetze'!C38</f>
        <v xml:space="preserve">Werden allfällige Verminderungen von Ressourcen in einer Dimension durch eine Vermehrung der Ressourcen in einer anderen Dimension kompensiert? Werden dabei nicht verhandelbare Mindestanforderungen in allen drei Dimensionen berücksichtigt?
</v>
      </c>
      <c r="M38" s="31"/>
      <c r="N38" s="171" t="str">
        <f>IF('3a - Leitsaetze'!N38&lt;&gt;"",'3a - Leitsaetze'!N38,"")</f>
        <v/>
      </c>
    </row>
    <row r="39" spans="2:14" ht="5.1" customHeight="1">
      <c r="B39" s="15"/>
      <c r="C39" s="11"/>
      <c r="D39" s="11"/>
      <c r="E39" s="11"/>
      <c r="F39" s="11"/>
      <c r="G39" s="11"/>
      <c r="H39" s="11"/>
      <c r="I39" s="11"/>
      <c r="J39" s="11"/>
      <c r="K39" s="11"/>
      <c r="L39" s="11"/>
      <c r="M39" s="11"/>
      <c r="N39" s="11"/>
    </row>
    <row r="40" ht="5.1" customHeight="1">
      <c r="M40" s="31"/>
    </row>
    <row r="41" spans="2:14" ht="11.25" customHeight="1">
      <c r="B41" s="9" t="str">
        <f>'3a - Leitsaetze'!B41</f>
        <v>7.</v>
      </c>
      <c r="C41" s="10" t="str">
        <f>'3a - Leitsaetze'!C41</f>
        <v>Intergenerationelle Gerechtigkeit</v>
      </c>
      <c r="E41" s="65" t="str">
        <f>IF('3a - Leitsaetze'!E41&lt;&gt;"",'3a - Leitsaetze'!E41,"")</f>
        <v/>
      </c>
      <c r="F41" s="26" t="str">
        <f>IF('3a - Leitsaetze'!F41&lt;&gt;"",'3a - Leitsaetze'!F41,"")</f>
        <v/>
      </c>
      <c r="G41" s="26" t="str">
        <f>IF('3a - Leitsaetze'!G41&lt;&gt;"",'3a - Leitsaetze'!G41,"")</f>
        <v/>
      </c>
      <c r="H41" s="26" t="str">
        <f>IF('3a - Leitsaetze'!H41&lt;&gt;"",'3a - Leitsaetze'!H41,"")</f>
        <v/>
      </c>
      <c r="I41" s="26" t="str">
        <f>IF('3a - Leitsaetze'!I41&lt;&gt;"",'3a - Leitsaetze'!I41,"")</f>
        <v/>
      </c>
      <c r="J41" s="26" t="str">
        <f>IF('3a - Leitsaetze'!J41&lt;&gt;"",'3a - Leitsaetze'!J41,"")</f>
        <v/>
      </c>
      <c r="K41" s="26" t="str">
        <f>IF('3a - Leitsaetze'!K41&lt;&gt;"",'3a - Leitsaetze'!K41,"")</f>
        <v/>
      </c>
      <c r="L41" s="26" t="str">
        <f>IF('3a - Leitsaetze'!L41&lt;&gt;"",'3a - Leitsaetze'!L41,"")</f>
        <v/>
      </c>
      <c r="M41" s="100"/>
      <c r="N41" s="196" t="str">
        <f>IF('3a - Leitsaetze'!N41&lt;&gt;"",'3a - Leitsaetze'!N41,"")</f>
        <v/>
      </c>
    </row>
    <row r="42" spans="3:14" ht="33.75" customHeight="1">
      <c r="C42" s="16" t="str">
        <f>'3a - Leitsaetze'!C42</f>
        <v>Werden die Bedürfnisse der heutigen Generation befriedigt, ohne dass künftige Generationen in ihrem Handlungsspielraum eingeschränkt werden?</v>
      </c>
      <c r="M42" s="31"/>
      <c r="N42" s="196" t="str">
        <f>IF('3a - Leitsaetze'!N42&lt;&gt;"",'3a - Leitsaetze'!N42,"")</f>
        <v/>
      </c>
    </row>
    <row r="43" spans="2:14" ht="5.1" customHeight="1">
      <c r="B43" s="15"/>
      <c r="C43" s="11"/>
      <c r="D43" s="11"/>
      <c r="E43" s="11"/>
      <c r="F43" s="11"/>
      <c r="G43" s="11"/>
      <c r="H43" s="11"/>
      <c r="I43" s="11"/>
      <c r="J43" s="11"/>
      <c r="K43" s="11"/>
      <c r="L43" s="11"/>
      <c r="M43" s="11"/>
      <c r="N43" s="11"/>
    </row>
    <row r="44" ht="5.1" customHeight="1">
      <c r="M44" s="31"/>
    </row>
    <row r="45" spans="2:14" ht="11.25" customHeight="1">
      <c r="B45" s="9" t="str">
        <f>'3a - Leitsaetze'!B45</f>
        <v>8.</v>
      </c>
      <c r="C45" s="10" t="str">
        <f>'3a - Leitsaetze'!C45</f>
        <v>Risikovorsorge</v>
      </c>
      <c r="E45" s="65" t="str">
        <f>IF('3a - Leitsaetze'!E45&lt;&gt;"",'3a - Leitsaetze'!E45,"")</f>
        <v/>
      </c>
      <c r="F45" s="26" t="str">
        <f>IF('3a - Leitsaetze'!F45&lt;&gt;"",'3a - Leitsaetze'!F45,"")</f>
        <v/>
      </c>
      <c r="G45" s="26" t="str">
        <f>IF('3a - Leitsaetze'!G45&lt;&gt;"",'3a - Leitsaetze'!G45,"")</f>
        <v/>
      </c>
      <c r="H45" s="26" t="str">
        <f>IF('3a - Leitsaetze'!H45&lt;&gt;"",'3a - Leitsaetze'!H45,"")</f>
        <v/>
      </c>
      <c r="I45" s="26" t="str">
        <f>IF('3a - Leitsaetze'!I45&lt;&gt;"",'3a - Leitsaetze'!I45,"")</f>
        <v/>
      </c>
      <c r="J45" s="26" t="str">
        <f>IF('3a - Leitsaetze'!J45&lt;&gt;"",'3a - Leitsaetze'!J45,"")</f>
        <v/>
      </c>
      <c r="K45" s="26" t="str">
        <f>IF('3a - Leitsaetze'!K45&lt;&gt;"",'3a - Leitsaetze'!K45,"")</f>
        <v/>
      </c>
      <c r="L45" s="26" t="str">
        <f>IF('3a - Leitsaetze'!L45&lt;&gt;"",'3a - Leitsaetze'!L45,"")</f>
        <v/>
      </c>
      <c r="M45" s="100"/>
      <c r="N45" s="171" t="str">
        <f>IF('3a - Leitsaetze'!N45&lt;&gt;"",'3a - Leitsaetze'!N45,"")</f>
        <v/>
      </c>
    </row>
    <row r="46" spans="3:14" ht="33.75" customHeight="1">
      <c r="C46" s="172" t="str">
        <f>'3a - Leitsaetze'!C46</f>
        <v>Werden zukünftige Risiken trotz allfälliger Unsicherheiten bspw. bezüglich deren Ausmass und Wahrscheinlichkeit berücksichtigt?</v>
      </c>
      <c r="M46" s="31"/>
      <c r="N46" s="171" t="str">
        <f>IF('3a - Leitsaetze'!N46&lt;&gt;"",'3a - Leitsaetze'!N46,"")</f>
        <v/>
      </c>
    </row>
    <row r="47" spans="2:14" ht="5.1" customHeight="1">
      <c r="B47" s="15"/>
      <c r="C47" s="11"/>
      <c r="D47" s="11"/>
      <c r="E47" s="11"/>
      <c r="F47" s="11"/>
      <c r="G47" s="11"/>
      <c r="H47" s="11"/>
      <c r="I47" s="11"/>
      <c r="J47" s="11"/>
      <c r="K47" s="11"/>
      <c r="L47" s="11"/>
      <c r="M47" s="11"/>
      <c r="N47" s="11"/>
    </row>
    <row r="48" ht="5.1" customHeight="1">
      <c r="M48" s="31"/>
    </row>
    <row r="49" spans="2:14" ht="11.25" customHeight="1">
      <c r="B49" s="9" t="str">
        <f>'3a - Leitsaetze'!B49</f>
        <v>9.</v>
      </c>
      <c r="C49" s="10" t="str">
        <f>'3a - Leitsaetze'!C49</f>
        <v>Globalprinzip</v>
      </c>
      <c r="E49" s="65" t="str">
        <f>IF('3a - Leitsaetze'!E49&lt;&gt;"",'3a - Leitsaetze'!E49,"")</f>
        <v/>
      </c>
      <c r="F49" s="26" t="str">
        <f>IF('3a - Leitsaetze'!F49&lt;&gt;"",'3a - Leitsaetze'!F49,"")</f>
        <v/>
      </c>
      <c r="G49" s="26" t="str">
        <f>IF('3a - Leitsaetze'!G49&lt;&gt;"",'3a - Leitsaetze'!G49,"")</f>
        <v/>
      </c>
      <c r="H49" s="26" t="str">
        <f>IF('3a - Leitsaetze'!H49&lt;&gt;"",'3a - Leitsaetze'!H49,"")</f>
        <v/>
      </c>
      <c r="I49" s="26" t="str">
        <f>IF('3a - Leitsaetze'!I49&lt;&gt;"",'3a - Leitsaetze'!I49,"")</f>
        <v/>
      </c>
      <c r="J49" s="26" t="str">
        <f>IF('3a - Leitsaetze'!J49&lt;&gt;"",'3a - Leitsaetze'!J49,"")</f>
        <v/>
      </c>
      <c r="K49" s="26" t="str">
        <f>IF('3a - Leitsaetze'!K49&lt;&gt;"",'3a - Leitsaetze'!K49,"")</f>
        <v/>
      </c>
      <c r="L49" s="26" t="str">
        <f>IF('3a - Leitsaetze'!L49&lt;&gt;"",'3a - Leitsaetze'!L49,"")</f>
        <v/>
      </c>
      <c r="M49" s="100"/>
      <c r="N49" s="171" t="str">
        <f>IF('3a - Leitsaetze'!N49&lt;&gt;"",'3a - Leitsaetze'!N49,"")</f>
        <v/>
      </c>
    </row>
    <row r="50" spans="3:14" ht="45" customHeight="1">
      <c r="C50" s="172" t="str">
        <f>'3a - Leitsaetze'!C50</f>
        <v>Werden die Bedürfnisse der hier lebenden Menschen durch das Vorhaben befriedigt, ohne dass Umweltbelastungen, wirtschaftliche oder soziale Probleme ins Ausland verlagert werden?</v>
      </c>
      <c r="N50" s="171" t="str">
        <f>IF('3a - Leitsaetze'!N50&lt;&gt;"",'3a - Leitsaetze'!N50,"")</f>
        <v/>
      </c>
    </row>
    <row r="52" ht="12.75">
      <c r="B52" s="21" t="str">
        <f>'3a - Leitsaetze'!B52</f>
        <v>Fazit Leitsätze</v>
      </c>
    </row>
    <row r="53" spans="2:14" ht="11.25" customHeight="1">
      <c r="B53" s="195" t="str">
        <f>IF('3a - Leitsaetze'!B53&lt;&gt;"",'3a - Leitsaetze'!B53,"")</f>
        <v/>
      </c>
      <c r="C53" s="195" t="str">
        <f>IF('3a - Leitsaetze'!C53&lt;&gt;"",'3a - Leitsaetze'!C53,"")</f>
        <v/>
      </c>
      <c r="D53" s="195" t="str">
        <f>IF('3a - Leitsaetze'!D53&lt;&gt;"",'3a - Leitsaetze'!D53,"")</f>
        <v/>
      </c>
      <c r="E53" s="195" t="str">
        <f>IF('3a - Leitsaetze'!E53&lt;&gt;"",'3a - Leitsaetze'!E53,"")</f>
        <v/>
      </c>
      <c r="F53" s="195" t="str">
        <f>IF('3a - Leitsaetze'!F53&lt;&gt;"",'3a - Leitsaetze'!F53,"")</f>
        <v/>
      </c>
      <c r="G53" s="195" t="str">
        <f>IF('3a - Leitsaetze'!G53&lt;&gt;"",'3a - Leitsaetze'!G53,"")</f>
        <v/>
      </c>
      <c r="H53" s="195" t="str">
        <f>IF('3a - Leitsaetze'!H53&lt;&gt;"",'3a - Leitsaetze'!H53,"")</f>
        <v/>
      </c>
      <c r="I53" s="195" t="str">
        <f>IF('3a - Leitsaetze'!I53&lt;&gt;"",'3a - Leitsaetze'!I53,"")</f>
        <v/>
      </c>
      <c r="J53" s="195" t="str">
        <f>IF('3a - Leitsaetze'!J53&lt;&gt;"",'3a - Leitsaetze'!J53,"")</f>
        <v/>
      </c>
      <c r="K53" s="195" t="str">
        <f>IF('3a - Leitsaetze'!K53&lt;&gt;"",'3a - Leitsaetze'!K53,"")</f>
        <v/>
      </c>
      <c r="L53" s="195" t="str">
        <f>IF('3a - Leitsaetze'!L53&lt;&gt;"",'3a - Leitsaetze'!L53,"")</f>
        <v/>
      </c>
      <c r="M53" s="195" t="str">
        <f>IF('3a - Leitsaetze'!M53&lt;&gt;"",'3a - Leitsaetze'!M53,"")</f>
        <v/>
      </c>
      <c r="N53" s="195" t="str">
        <f>IF('3a - Leitsaetze'!N53&lt;&gt;"",'3a - Leitsaetze'!N53,"")</f>
        <v/>
      </c>
    </row>
    <row r="54" ht="11.25" customHeight="1"/>
    <row r="57" ht="11.25" customHeight="1"/>
    <row r="996" ht="12.75">
      <c r="N996" s="3"/>
    </row>
    <row r="997" ht="12.75">
      <c r="N997" s="3"/>
    </row>
    <row r="2524" ht="12.75">
      <c r="N2524" s="3"/>
    </row>
    <row r="2533" ht="12.75">
      <c r="N2533" s="3"/>
    </row>
  </sheetData>
  <mergeCells count="6">
    <mergeCell ref="N13:N14"/>
    <mergeCell ref="N17:N18"/>
    <mergeCell ref="N21:N22"/>
    <mergeCell ref="N25:N26"/>
    <mergeCell ref="B53:N53"/>
    <mergeCell ref="N41:N42"/>
  </mergeCells>
  <conditionalFormatting sqref="F45:L45 F17:L17 F21:L21 F25:L25 F33:L33 F37:L37 F41:L41 F49:L49 F13:L13">
    <cfRule type="expression" priority="1" dxfId="0" stopIfTrue="1">
      <formula>$E13="X"</formula>
    </cfRule>
  </conditionalFormatting>
  <printOptions/>
  <pageMargins left="0.7086614173228347" right="0.7086614173228347" top="0.7874015748031497" bottom="1.1811023622047245" header="0.5118110236220472" footer="0.7086614173228347"/>
  <pageSetup horizontalDpi="600" verticalDpi="600" orientation="portrait" paperSize="9" r:id="rId1"/>
  <headerFooter alignWithMargins="0">
    <oddFooter>&amp;L&amp;"Arial,Standard"&amp;8Checkliste Nachhaltigkeit &lt;&gt;&amp;R&amp;"Arial,Standard"&amp;8Seite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2:E1000"/>
  <sheetViews>
    <sheetView showRowColHeaders="0" zoomScaleSheetLayoutView="100" workbookViewId="0" topLeftCell="A1">
      <selection activeCell="B25" sqref="B25:D25"/>
    </sheetView>
  </sheetViews>
  <sheetFormatPr defaultColWidth="11.421875" defaultRowHeight="12.75"/>
  <cols>
    <col min="1" max="1" width="1.7109375" style="10" customWidth="1"/>
    <col min="2" max="2" width="15.7109375" style="10" customWidth="1"/>
    <col min="3" max="3" width="19.8515625" style="10" customWidth="1"/>
    <col min="4" max="4" width="52.140625" style="10" customWidth="1"/>
    <col min="5" max="5" width="71.28125" style="10" customWidth="1"/>
    <col min="6" max="16384" width="11.421875" style="10" customWidth="1"/>
  </cols>
  <sheetData>
    <row r="1" ht="9.95" customHeight="1"/>
    <row r="2" ht="18">
      <c r="D2" s="145" t="s">
        <v>173</v>
      </c>
    </row>
    <row r="3" ht="18">
      <c r="D3" s="77"/>
    </row>
    <row r="4" spans="2:4" ht="11.25">
      <c r="B4" s="11"/>
      <c r="C4" s="11"/>
      <c r="D4" s="11"/>
    </row>
    <row r="11" spans="2:4" ht="18">
      <c r="B11" s="79" t="s">
        <v>174</v>
      </c>
      <c r="C11" s="79"/>
      <c r="D11" s="79"/>
    </row>
    <row r="15" spans="2:4" ht="26.25">
      <c r="B15" s="76" t="str">
        <f>IF(Start!C9&lt;&gt;"",Start!C9,"")</f>
        <v/>
      </c>
      <c r="C15" s="76"/>
      <c r="D15" s="76"/>
    </row>
    <row r="19" spans="2:4" ht="18">
      <c r="B19" s="94" t="str">
        <f>IF(Start!C19&lt;&gt;"","Version "&amp;Start!C19,"")</f>
        <v/>
      </c>
      <c r="C19" s="79"/>
      <c r="D19" s="79"/>
    </row>
    <row r="20" spans="2:4" s="2" customFormat="1" ht="12.75">
      <c r="B20" s="81"/>
      <c r="C20" s="81"/>
      <c r="D20" s="81"/>
    </row>
    <row r="21" spans="2:4" s="2" customFormat="1" ht="12.75">
      <c r="B21" s="81"/>
      <c r="C21" s="81"/>
      <c r="D21" s="81"/>
    </row>
    <row r="22" spans="2:4" s="2" customFormat="1" ht="12.75">
      <c r="B22" s="81"/>
      <c r="C22" s="81"/>
      <c r="D22" s="81"/>
    </row>
    <row r="23" spans="2:4" s="2" customFormat="1" ht="12.75">
      <c r="B23" s="81"/>
      <c r="C23" s="81"/>
      <c r="D23" s="81"/>
    </row>
    <row r="25" spans="2:4" s="78" customFormat="1" ht="63.75">
      <c r="B25" s="80" t="s">
        <v>222</v>
      </c>
      <c r="C25" s="80"/>
      <c r="D25" s="80"/>
    </row>
    <row r="43" spans="2:4" ht="12.75">
      <c r="B43" s="11"/>
      <c r="C43" s="11"/>
      <c r="D43" s="11"/>
    </row>
    <row r="44" ht="11.25" customHeight="1"/>
    <row r="45" spans="2:4" ht="11.25" customHeight="1">
      <c r="B45" s="10" t="s">
        <v>170</v>
      </c>
      <c r="C45" s="191" t="str">
        <f>IF(Start!C11&lt;&gt;"",Start!C11,"")</f>
        <v/>
      </c>
      <c r="D45" s="192"/>
    </row>
    <row r="46" spans="2:4" ht="11.25" customHeight="1">
      <c r="B46" s="10" t="s">
        <v>171</v>
      </c>
      <c r="C46" s="193" t="str">
        <f>IF(Start!C21&lt;&gt;"",Start!C21,"")</f>
        <v/>
      </c>
      <c r="D46" s="194"/>
    </row>
    <row r="47" spans="2:4" ht="11.25" customHeight="1">
      <c r="B47" s="10" t="s">
        <v>172</v>
      </c>
      <c r="C47" s="191" t="str">
        <f>IF(Start!C23&lt;&gt;"",Start!C23,"")</f>
        <v/>
      </c>
      <c r="D47" s="192"/>
    </row>
    <row r="48" spans="2:4" ht="12.75">
      <c r="B48" s="11"/>
      <c r="C48" s="11"/>
      <c r="D48" s="11"/>
    </row>
    <row r="50" ht="12.75">
      <c r="B50" s="10" t="s">
        <v>227</v>
      </c>
    </row>
    <row r="999" spans="4:5" ht="12.75">
      <c r="D999" s="3"/>
      <c r="E999" s="3"/>
    </row>
    <row r="1000" spans="4:5" ht="12.75">
      <c r="D1000" s="3"/>
      <c r="E1000" s="126" t="s">
        <v>239</v>
      </c>
    </row>
  </sheetData>
  <mergeCells count="3">
    <mergeCell ref="C45:D45"/>
    <mergeCell ref="C46:D46"/>
    <mergeCell ref="C47:D47"/>
  </mergeCells>
  <printOptions/>
  <pageMargins left="0.7086614173228347" right="0.7086614173228347" top="0.7874015748031497" bottom="1.1811023622047245" header="0.5118110236220472" footer="0.7086614173228347"/>
  <pageSetup horizontalDpi="600" verticalDpi="600" orientation="portrait" paperSize="9" r:id="rId2"/>
  <headerFooter alignWithMargins="0">
    <oddFooter>&amp;L&amp;"Arial,Standard"&amp;8Checkliste Nachhaltigkeit &lt;&gt;&amp;R&amp;"Arial,Standard"&amp;8Seite &amp;P von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2:C38"/>
  <sheetViews>
    <sheetView showRowColHeaders="0" zoomScaleSheetLayoutView="100" workbookViewId="0" topLeftCell="A1">
      <selection activeCell="B25" sqref="B25:D25"/>
    </sheetView>
  </sheetViews>
  <sheetFormatPr defaultColWidth="11.421875" defaultRowHeight="12.75"/>
  <cols>
    <col min="1" max="1" width="1.7109375" style="83" customWidth="1"/>
    <col min="2" max="2" width="15.7109375" style="83" customWidth="1"/>
    <col min="3" max="3" width="72.28125" style="83" customWidth="1"/>
    <col min="4" max="16384" width="11.421875" style="83" customWidth="1"/>
  </cols>
  <sheetData>
    <row r="1" ht="9.95" customHeight="1"/>
    <row r="2" ht="15.75">
      <c r="B2" s="5" t="s">
        <v>175</v>
      </c>
    </row>
    <row r="3" s="2" customFormat="1" ht="11.25"/>
    <row r="4" spans="2:3" ht="60">
      <c r="B4" s="84" t="s">
        <v>282</v>
      </c>
      <c r="C4" s="85" t="s">
        <v>283</v>
      </c>
    </row>
    <row r="5" s="8" customFormat="1" ht="7.7" customHeight="1"/>
    <row r="6" spans="2:3" ht="60">
      <c r="B6" s="84" t="s">
        <v>177</v>
      </c>
      <c r="C6" s="85" t="s">
        <v>281</v>
      </c>
    </row>
    <row r="7" s="8" customFormat="1" ht="7.7" customHeight="1"/>
    <row r="8" spans="2:3" ht="120">
      <c r="B8" s="84" t="s">
        <v>178</v>
      </c>
      <c r="C8" s="85" t="s">
        <v>284</v>
      </c>
    </row>
    <row r="9" s="8" customFormat="1" ht="7.7" customHeight="1"/>
    <row r="10" spans="2:3" ht="84">
      <c r="B10" s="84" t="s">
        <v>179</v>
      </c>
      <c r="C10" s="85" t="s">
        <v>285</v>
      </c>
    </row>
    <row r="11" s="8" customFormat="1" ht="7.7" customHeight="1"/>
    <row r="12" ht="12">
      <c r="B12" s="82" t="s">
        <v>164</v>
      </c>
    </row>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s="8" customFormat="1" ht="7.7" customHeight="1"/>
    <row r="36" ht="24">
      <c r="C36" s="85" t="s">
        <v>251</v>
      </c>
    </row>
    <row r="37" s="8" customFormat="1" ht="7.7" customHeight="1"/>
    <row r="38" spans="2:3" ht="24">
      <c r="B38" s="82" t="s">
        <v>176</v>
      </c>
      <c r="C38" s="85" t="s">
        <v>252</v>
      </c>
    </row>
  </sheetData>
  <printOptions/>
  <pageMargins left="0.7086614173228347" right="0.7086614173228347" top="0.7874015748031497" bottom="1.1811023622047245" header="0.5118110236220472" footer="0.7086614173228347"/>
  <pageSetup horizontalDpi="600" verticalDpi="600" orientation="portrait" paperSize="9" r:id="rId2"/>
  <headerFooter alignWithMargins="0">
    <oddFooter>&amp;L&amp;"Arial,Standard"&amp;8Checkliste Nachhaltigkeit &lt;&gt;&amp;R&amp;"Arial,Standard"&amp;8Seite &amp;P von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2:M10009"/>
  <sheetViews>
    <sheetView showRowColHeaders="0" zoomScaleSheetLayoutView="100" workbookViewId="0" topLeftCell="A1">
      <pane ySplit="9" topLeftCell="A10" activePane="bottomLeft" state="frozen"/>
      <selection pane="topLeft" activeCell="B25" sqref="B25:D25"/>
      <selection pane="bottomLeft" activeCell="B25" sqref="B25:D25"/>
    </sheetView>
  </sheetViews>
  <sheetFormatPr defaultColWidth="11.421875" defaultRowHeight="12.75"/>
  <cols>
    <col min="1" max="1" width="1.7109375" style="36" customWidth="1"/>
    <col min="2" max="2" width="3.140625" style="40" customWidth="1"/>
    <col min="3" max="3" width="36.421875" style="36" customWidth="1"/>
    <col min="4" max="4" width="1.421875" style="36" customWidth="1"/>
    <col min="5" max="5" width="2.00390625" style="36" customWidth="1"/>
    <col min="6" max="7" width="1.421875" style="36" customWidth="1"/>
    <col min="8" max="8" width="2.00390625" style="36" customWidth="1"/>
    <col min="9" max="10" width="1.421875" style="36" customWidth="1"/>
    <col min="11" max="11" width="2.00390625" style="41" customWidth="1"/>
    <col min="12" max="12" width="1.421875" style="36" customWidth="1"/>
    <col min="13" max="13" width="33.7109375" style="36" customWidth="1"/>
    <col min="14" max="14" width="14.7109375" style="36" customWidth="1"/>
    <col min="15" max="16384" width="11.421875" style="36" customWidth="1"/>
  </cols>
  <sheetData>
    <row r="1" ht="9.95" customHeight="1"/>
    <row r="2" spans="2:11" s="34" customFormat="1" ht="18" customHeight="1">
      <c r="B2" s="33" t="str">
        <f>'0 - Vorhaben'!B2</f>
        <v>Vorhaben</v>
      </c>
      <c r="K2" s="47"/>
    </row>
    <row r="3" ht="11.25" customHeight="1">
      <c r="B3" s="35" t="s">
        <v>56</v>
      </c>
    </row>
    <row r="4" ht="12.75">
      <c r="B4" s="37" t="s">
        <v>57</v>
      </c>
    </row>
    <row r="5" spans="2:13" ht="5.1" customHeight="1">
      <c r="B5" s="38"/>
      <c r="C5" s="39"/>
      <c r="D5" s="39"/>
      <c r="E5" s="39"/>
      <c r="F5" s="39"/>
      <c r="G5" s="39"/>
      <c r="H5" s="39"/>
      <c r="I5" s="39"/>
      <c r="J5" s="39"/>
      <c r="K5" s="43"/>
      <c r="L5" s="39"/>
      <c r="M5" s="39"/>
    </row>
    <row r="6" ht="5.1" customHeight="1"/>
    <row r="7" spans="2:13" ht="11.25" customHeight="1">
      <c r="B7" s="40" t="str">
        <f>'0 - Vorhaben'!B7</f>
        <v>Nr.</v>
      </c>
      <c r="C7" s="36" t="str">
        <f>'0 - Vorhaben'!C7</f>
        <v>Teilfrage</v>
      </c>
      <c r="D7" s="42" t="str">
        <f>'0 - Vorhaben'!D7</f>
        <v>Ja</v>
      </c>
      <c r="E7" s="42"/>
      <c r="F7" s="42"/>
      <c r="G7" s="42" t="str">
        <f>'0 - Vorhaben'!G7</f>
        <v>Nein</v>
      </c>
      <c r="H7" s="48"/>
      <c r="I7" s="48"/>
      <c r="J7" s="36" t="str">
        <f>'0 - Vorhaben'!J7</f>
        <v>Weiss</v>
      </c>
      <c r="K7" s="36"/>
      <c r="M7" s="36" t="str">
        <f>'0 - Vorhaben'!M7</f>
        <v>Bemerkungen</v>
      </c>
    </row>
    <row r="8" spans="5:12" ht="12.75">
      <c r="E8" s="41"/>
      <c r="F8" s="41"/>
      <c r="H8" s="41"/>
      <c r="I8" s="41"/>
      <c r="J8" s="42" t="str">
        <f>'0 - Vorhaben'!J8</f>
        <v>nicht</v>
      </c>
      <c r="K8" s="42"/>
      <c r="L8" s="42"/>
    </row>
    <row r="9" spans="2:13" ht="5.1" customHeight="1">
      <c r="B9" s="38"/>
      <c r="C9" s="39"/>
      <c r="D9" s="39"/>
      <c r="E9" s="43"/>
      <c r="F9" s="43"/>
      <c r="G9" s="39"/>
      <c r="H9" s="43"/>
      <c r="I9" s="43"/>
      <c r="J9" s="39"/>
      <c r="K9" s="43"/>
      <c r="L9" s="39"/>
      <c r="M9" s="39"/>
    </row>
    <row r="10" ht="5.1" customHeight="1"/>
    <row r="11" spans="2:13" ht="11.25" customHeight="1">
      <c r="B11" s="40" t="str">
        <f>'0 - Vorhaben'!B11</f>
        <v>1.</v>
      </c>
      <c r="C11" s="36" t="str">
        <f>'0 - Vorhaben'!C11</f>
        <v>Systemabgrenzung und Betrachtungshorizont</v>
      </c>
      <c r="E11" s="26" t="str">
        <f>IF('0 - Vorhaben'!E11&lt;&gt;"",'0 - Vorhaben'!E11,"")</f>
        <v/>
      </c>
      <c r="F11" s="44"/>
      <c r="H11" s="26" t="str">
        <f>IF('0 - Vorhaben'!H11&lt;&gt;"",'0 - Vorhaben'!H11,"")</f>
        <v/>
      </c>
      <c r="I11" s="44"/>
      <c r="K11" s="26" t="str">
        <f>IF('0 - Vorhaben'!K11&lt;&gt;"",'0 - Vorhaben'!K11,"")</f>
        <v/>
      </c>
      <c r="M11" s="196" t="str">
        <f>IF('0 - Vorhaben'!M11&lt;&gt;"",'0 - Vorhaben'!M11,"")</f>
        <v/>
      </c>
    </row>
    <row r="12" spans="3:13" ht="33.75" customHeight="1">
      <c r="C12" s="45" t="str">
        <f>'0 - Vorhaben'!C12</f>
        <v xml:space="preserve">Sind die räumliche Systemabgrenzung, der zeitliche Betrachtungshorizont und die Referenzentwicklung definiert?
</v>
      </c>
      <c r="M12" s="196" t="str">
        <f>IF('0 - Vorhaben'!M12&lt;&gt;"",'0 - Vorhaben'!M12,"")</f>
        <v/>
      </c>
    </row>
    <row r="13" spans="2:13" ht="5.1" customHeight="1">
      <c r="B13" s="38"/>
      <c r="C13" s="39"/>
      <c r="D13" s="39"/>
      <c r="E13" s="39"/>
      <c r="F13" s="39"/>
      <c r="G13" s="39"/>
      <c r="H13" s="39"/>
      <c r="I13" s="39"/>
      <c r="J13" s="39"/>
      <c r="K13" s="43"/>
      <c r="L13" s="39"/>
      <c r="M13" s="39"/>
    </row>
    <row r="14" ht="5.1" customHeight="1"/>
    <row r="15" spans="2:13" ht="11.25" customHeight="1">
      <c r="B15" s="40" t="str">
        <f>'0 - Vorhaben'!B15</f>
        <v>2.</v>
      </c>
      <c r="C15" s="36" t="str">
        <f>'0 - Vorhaben'!C15</f>
        <v>Problem und Ziel</v>
      </c>
      <c r="E15" s="26" t="str">
        <f>IF('0 - Vorhaben'!E15&lt;&gt;"",'0 - Vorhaben'!E15,"")</f>
        <v/>
      </c>
      <c r="F15" s="44"/>
      <c r="H15" s="26" t="str">
        <f>IF('0 - Vorhaben'!H15&lt;&gt;"",'0 - Vorhaben'!H15,"")</f>
        <v/>
      </c>
      <c r="I15" s="44"/>
      <c r="K15" s="26" t="str">
        <f>IF('0 - Vorhaben'!K15&lt;&gt;"",'0 - Vorhaben'!K15,"")</f>
        <v/>
      </c>
      <c r="M15" s="196" t="str">
        <f>IF('0 - Vorhaben'!M15&lt;&gt;"",'0 - Vorhaben'!M15,"")</f>
        <v/>
      </c>
    </row>
    <row r="16" spans="3:13" ht="22.5" customHeight="1">
      <c r="C16" s="45" t="str">
        <f>'0 - Vorhaben'!C16</f>
        <v>Sind Problemstellung und Zielsetzung klar erfasst? – Welches sind die wichtigsten Merkmale?</v>
      </c>
      <c r="M16" s="196" t="str">
        <f>IF('0 - Vorhaben'!M16&lt;&gt;"",'0 - Vorhaben'!M16,"")</f>
        <v/>
      </c>
    </row>
    <row r="17" spans="2:13" ht="5.1" customHeight="1">
      <c r="B17" s="38"/>
      <c r="C17" s="39"/>
      <c r="D17" s="39"/>
      <c r="E17" s="39"/>
      <c r="F17" s="39"/>
      <c r="G17" s="39"/>
      <c r="H17" s="39"/>
      <c r="I17" s="39"/>
      <c r="J17" s="39"/>
      <c r="K17" s="43"/>
      <c r="L17" s="39"/>
      <c r="M17" s="39"/>
    </row>
    <row r="18" ht="5.1" customHeight="1"/>
    <row r="19" spans="2:13" ht="11.25" customHeight="1">
      <c r="B19" s="40" t="str">
        <f>'0 - Vorhaben'!B19</f>
        <v>3.</v>
      </c>
      <c r="C19" s="36" t="str">
        <f>'0 - Vorhaben'!C19</f>
        <v>Lösungsstrategie</v>
      </c>
      <c r="E19" s="26" t="str">
        <f>IF('0 - Vorhaben'!E19&lt;&gt;"",'0 - Vorhaben'!E19,"")</f>
        <v/>
      </c>
      <c r="F19" s="44"/>
      <c r="H19" s="26" t="str">
        <f>IF('0 - Vorhaben'!H19&lt;&gt;"",'0 - Vorhaben'!H19,"")</f>
        <v/>
      </c>
      <c r="I19" s="44"/>
      <c r="K19" s="26" t="str">
        <f>IF('0 - Vorhaben'!K19&lt;&gt;"",'0 - Vorhaben'!K19,"")</f>
        <v/>
      </c>
      <c r="M19" s="196" t="str">
        <f>IF('0 - Vorhaben'!M19&lt;&gt;"",'0 - Vorhaben'!M19,"")</f>
        <v/>
      </c>
    </row>
    <row r="20" spans="3:13" ht="22.5" customHeight="1">
      <c r="C20" s="45" t="str">
        <f>'0 - Vorhaben'!C20</f>
        <v>Ist die Lösungsstrategie klar skizziert? – Welches sind ihre wichtigsten Merkmale?</v>
      </c>
      <c r="M20" s="196" t="str">
        <f>IF('0 - Vorhaben'!M20&lt;&gt;"",'0 - Vorhaben'!M20,"")</f>
        <v/>
      </c>
    </row>
    <row r="21" spans="2:13" ht="5.1" customHeight="1">
      <c r="B21" s="38"/>
      <c r="C21" s="39"/>
      <c r="D21" s="39"/>
      <c r="E21" s="39"/>
      <c r="F21" s="39"/>
      <c r="G21" s="39"/>
      <c r="H21" s="39"/>
      <c r="I21" s="39"/>
      <c r="J21" s="39"/>
      <c r="K21" s="43"/>
      <c r="L21" s="39"/>
      <c r="M21" s="39"/>
    </row>
    <row r="22" ht="5.1" customHeight="1"/>
    <row r="23" spans="2:13" ht="11.25" customHeight="1">
      <c r="B23" s="40" t="str">
        <f>'0 - Vorhaben'!B23</f>
        <v>4.</v>
      </c>
      <c r="C23" s="36" t="str">
        <f>'0 - Vorhaben'!C23</f>
        <v>Vernetzung</v>
      </c>
      <c r="E23" s="26" t="str">
        <f>IF('0 - Vorhaben'!E23&lt;&gt;"",'0 - Vorhaben'!E23,"")</f>
        <v/>
      </c>
      <c r="F23" s="44"/>
      <c r="H23" s="26" t="str">
        <f>IF('0 - Vorhaben'!H23&lt;&gt;"",'0 - Vorhaben'!H23,"")</f>
        <v/>
      </c>
      <c r="I23" s="44"/>
      <c r="K23" s="26" t="str">
        <f>IF('0 - Vorhaben'!K23&lt;&gt;"",'0 - Vorhaben'!K23,"")</f>
        <v/>
      </c>
      <c r="M23" s="196" t="str">
        <f>IF('0 - Vorhaben'!M23&lt;&gt;"",'0 - Vorhaben'!M23,"")</f>
        <v/>
      </c>
    </row>
    <row r="24" spans="3:13" ht="33.75" customHeight="1">
      <c r="C24" s="45" t="str">
        <f>'0 - Vorhaben'!C24</f>
        <v xml:space="preserve">Ist das Projekt mit übergeordneten Planungen kohärent? – Wie ist das Projekt in übergeordnete Strategien und bestehende Planungen eingebettet? </v>
      </c>
      <c r="M24" s="196" t="str">
        <f>IF('0 - Vorhaben'!M24&lt;&gt;"",'0 - Vorhaben'!M24,"")</f>
        <v/>
      </c>
    </row>
    <row r="25" spans="2:13" ht="5.1" customHeight="1">
      <c r="B25" s="38"/>
      <c r="C25" s="39"/>
      <c r="D25" s="39"/>
      <c r="E25" s="39"/>
      <c r="F25" s="39"/>
      <c r="G25" s="39"/>
      <c r="H25" s="39"/>
      <c r="I25" s="39"/>
      <c r="J25" s="39"/>
      <c r="K25" s="43"/>
      <c r="L25" s="39"/>
      <c r="M25" s="39"/>
    </row>
    <row r="26" ht="5.1" customHeight="1"/>
    <row r="27" spans="2:13" ht="11.25" customHeight="1">
      <c r="B27" s="40" t="str">
        <f>'0 - Vorhaben'!B27</f>
        <v>5.</v>
      </c>
      <c r="C27" s="36" t="str">
        <f>'0 - Vorhaben'!C27</f>
        <v>Umfeldentwicklung</v>
      </c>
      <c r="E27" s="26" t="str">
        <f>IF('0 - Vorhaben'!E27&lt;&gt;"",'0 - Vorhaben'!E27,"")</f>
        <v/>
      </c>
      <c r="F27" s="44"/>
      <c r="H27" s="26" t="str">
        <f>IF('0 - Vorhaben'!H27&lt;&gt;"",'0 - Vorhaben'!H27,"")</f>
        <v/>
      </c>
      <c r="I27" s="44"/>
      <c r="K27" s="26" t="str">
        <f>IF('0 - Vorhaben'!K27&lt;&gt;"",'0 - Vorhaben'!K27,"")</f>
        <v/>
      </c>
      <c r="M27" s="196" t="str">
        <f>IF('0 - Vorhaben'!M27&lt;&gt;"",'0 - Vorhaben'!M27,"")</f>
        <v/>
      </c>
    </row>
    <row r="28" spans="3:13" ht="56.25" customHeight="1">
      <c r="C28" s="45" t="str">
        <f>'0 - Vorhaben'!C28</f>
        <v>Berücksichtigt das Vorhaben äussere Einflüsse und Megatrends (z.B. den wirtschaftlichen Strukturwandel, die Digitalisierung, die Bevölkerungsentwicklung, die Auswirkungen des Klimawandels, etc.)?</v>
      </c>
      <c r="M28" s="196" t="str">
        <f>IF('0 - Vorhaben'!M28&lt;&gt;"",'0 - Vorhaben'!M28,"")</f>
        <v/>
      </c>
    </row>
    <row r="29" spans="2:13" ht="5.1" customHeight="1">
      <c r="B29" s="38"/>
      <c r="C29" s="39"/>
      <c r="D29" s="39"/>
      <c r="E29" s="39"/>
      <c r="F29" s="39"/>
      <c r="G29" s="39"/>
      <c r="H29" s="39"/>
      <c r="I29" s="39"/>
      <c r="J29" s="39"/>
      <c r="K29" s="43"/>
      <c r="L29" s="39"/>
      <c r="M29" s="39"/>
    </row>
    <row r="30" spans="2:13" ht="5.1" customHeight="1">
      <c r="B30" s="141"/>
      <c r="C30" s="142"/>
      <c r="D30" s="142"/>
      <c r="E30" s="142"/>
      <c r="F30" s="142"/>
      <c r="G30" s="142"/>
      <c r="H30" s="142"/>
      <c r="I30" s="142"/>
      <c r="J30" s="142"/>
      <c r="K30" s="143"/>
      <c r="L30" s="142"/>
      <c r="M30" s="142"/>
    </row>
    <row r="31" spans="2:13" ht="11.25" customHeight="1">
      <c r="B31" s="40" t="str">
        <f>'0 - Vorhaben'!B31</f>
        <v>6.</v>
      </c>
      <c r="C31" s="36" t="str">
        <f>'0 - Vorhaben'!C31</f>
        <v>Verfahrensfragen</v>
      </c>
      <c r="E31" s="26" t="str">
        <f>IF('0 - Vorhaben'!E31&lt;&gt;"",'0 - Vorhaben'!E31,"")</f>
        <v/>
      </c>
      <c r="F31" s="44"/>
      <c r="H31" s="26" t="str">
        <f>IF('0 - Vorhaben'!H31&lt;&gt;"",'0 - Vorhaben'!H31,"")</f>
        <v/>
      </c>
      <c r="I31" s="44"/>
      <c r="K31" s="26" t="str">
        <f>IF('0 - Vorhaben'!K31&lt;&gt;"",'0 - Vorhaben'!K31,"")</f>
        <v/>
      </c>
      <c r="M31" s="196" t="str">
        <f>IF('0 - Vorhaben'!M31&lt;&gt;"",'0 - Vorhaben'!M31,"")</f>
        <v/>
      </c>
    </row>
    <row r="32" spans="3:13" ht="33.75" customHeight="1">
      <c r="C32" s="45" t="str">
        <f>'0 - Vorhaben'!C32</f>
        <v>Sind alle Verfahrensfragen geklärt? – Wo steht das Vorhaben zur Zeit? (Idee, Auftrag, Problemanalyse, Vorstudie, Projekt, Realisierung, Betrieb)</v>
      </c>
      <c r="M32" s="196" t="str">
        <f>IF('0 - Vorhaben'!M32&lt;&gt;"",'0 - Vorhaben'!M32,"")</f>
        <v/>
      </c>
    </row>
    <row r="33" spans="2:13" ht="5.1" customHeight="1">
      <c r="B33" s="38"/>
      <c r="C33" s="39"/>
      <c r="D33" s="39"/>
      <c r="E33" s="39"/>
      <c r="F33" s="39"/>
      <c r="G33" s="39"/>
      <c r="H33" s="39"/>
      <c r="I33" s="39"/>
      <c r="J33" s="39"/>
      <c r="K33" s="43"/>
      <c r="L33" s="39"/>
      <c r="M33" s="39"/>
    </row>
    <row r="34" ht="5.1" customHeight="1"/>
    <row r="35" spans="2:13" ht="11.25" customHeight="1">
      <c r="B35" s="40" t="str">
        <f>'0 - Vorhaben'!B35</f>
        <v>7.</v>
      </c>
      <c r="C35" s="36" t="str">
        <f>'0 - Vorhaben'!C35</f>
        <v>Projektorganisation</v>
      </c>
      <c r="E35" s="26" t="str">
        <f>IF('0 - Vorhaben'!E35&lt;&gt;"",'0 - Vorhaben'!E35,"")</f>
        <v/>
      </c>
      <c r="F35" s="44"/>
      <c r="H35" s="26" t="str">
        <f>IF('0 - Vorhaben'!H35&lt;&gt;"",'0 - Vorhaben'!H35,"")</f>
        <v/>
      </c>
      <c r="I35" s="44"/>
      <c r="K35" s="26" t="str">
        <f>IF('0 - Vorhaben'!K35&lt;&gt;"",'0 - Vorhaben'!K35,"")</f>
        <v/>
      </c>
      <c r="M35" s="196" t="str">
        <f>IF('0 - Vorhaben'!M35&lt;&gt;"",'0 - Vorhaben'!M35,"")</f>
        <v/>
      </c>
    </row>
    <row r="36" spans="3:13" ht="11.25" customHeight="1">
      <c r="C36" s="45" t="str">
        <f>'0 - Vorhaben'!C36</f>
        <v>Ist die Projektorganisation klar? – Wie sieht sie aus?</v>
      </c>
      <c r="M36" s="196" t="str">
        <f>IF('0 - Vorhaben'!M36&lt;&gt;"",'0 - Vorhaben'!M36,"")</f>
        <v/>
      </c>
    </row>
    <row r="37" spans="2:13" ht="5.1" customHeight="1">
      <c r="B37" s="38"/>
      <c r="C37" s="39"/>
      <c r="D37" s="39"/>
      <c r="E37" s="39"/>
      <c r="F37" s="39"/>
      <c r="G37" s="39"/>
      <c r="H37" s="39"/>
      <c r="I37" s="39"/>
      <c r="J37" s="39"/>
      <c r="K37" s="43"/>
      <c r="L37" s="39"/>
      <c r="M37" s="39"/>
    </row>
    <row r="38" ht="5.1" customHeight="1"/>
    <row r="39" spans="2:13" ht="11.25" customHeight="1">
      <c r="B39" s="40" t="str">
        <f>'0 - Vorhaben'!B39</f>
        <v>8.</v>
      </c>
      <c r="C39" s="36" t="str">
        <f>'0 - Vorhaben'!C39</f>
        <v>Auftraggeber</v>
      </c>
      <c r="E39" s="26" t="str">
        <f>IF('0 - Vorhaben'!E39&lt;&gt;"",'0 - Vorhaben'!E39,"")</f>
        <v/>
      </c>
      <c r="F39" s="44"/>
      <c r="H39" s="26" t="str">
        <f>IF('0 - Vorhaben'!H39&lt;&gt;"",'0 - Vorhaben'!H39,"")</f>
        <v/>
      </c>
      <c r="I39" s="44"/>
      <c r="K39" s="26" t="str">
        <f>IF('0 - Vorhaben'!K39&lt;&gt;"",'0 - Vorhaben'!K39,"")</f>
        <v/>
      </c>
      <c r="M39" s="196" t="str">
        <f>IF('0 - Vorhaben'!M39&lt;&gt;"",'0 - Vorhaben'!M39,"")</f>
        <v/>
      </c>
    </row>
    <row r="40" spans="3:13" ht="22.5" customHeight="1">
      <c r="C40" s="45" t="str">
        <f>'0 - Vorhaben'!C40</f>
        <v>Wer ist Auftraggeber/in und inwiefern ist diese/r legitimiert?</v>
      </c>
      <c r="M40" s="196" t="str">
        <f>IF('0 - Vorhaben'!M40&lt;&gt;"",'0 - Vorhaben'!M40,"")</f>
        <v/>
      </c>
    </row>
    <row r="41" spans="2:13" ht="5.1" customHeight="1">
      <c r="B41" s="38"/>
      <c r="C41" s="39"/>
      <c r="D41" s="39"/>
      <c r="E41" s="39"/>
      <c r="F41" s="39"/>
      <c r="G41" s="39"/>
      <c r="H41" s="39"/>
      <c r="I41" s="39"/>
      <c r="J41" s="39"/>
      <c r="K41" s="43"/>
      <c r="L41" s="39"/>
      <c r="M41" s="39"/>
    </row>
    <row r="42" ht="5.1" customHeight="1"/>
    <row r="43" spans="2:13" ht="11.25" customHeight="1">
      <c r="B43" s="40" t="str">
        <f>'0 - Vorhaben'!B43</f>
        <v>9.</v>
      </c>
      <c r="C43" s="36" t="str">
        <f>'0 - Vorhaben'!C43</f>
        <v>Kosten</v>
      </c>
      <c r="E43" s="26" t="str">
        <f>IF('0 - Vorhaben'!E43&lt;&gt;"",'0 - Vorhaben'!E43,"")</f>
        <v/>
      </c>
      <c r="F43" s="44"/>
      <c r="H43" s="26" t="str">
        <f>IF('0 - Vorhaben'!H43&lt;&gt;"",'0 - Vorhaben'!H43,"")</f>
        <v/>
      </c>
      <c r="I43" s="44"/>
      <c r="K43" s="26" t="str">
        <f>IF('0 - Vorhaben'!K43&lt;&gt;"",'0 - Vorhaben'!K43,"")</f>
        <v/>
      </c>
      <c r="M43" s="196" t="str">
        <f>IF('0 - Vorhaben'!M43&lt;&gt;"",'0 - Vorhaben'!M43,"")</f>
        <v/>
      </c>
    </row>
    <row r="44" spans="3:13" ht="33.75" customHeight="1">
      <c r="C44" s="45" t="str">
        <f>'0 - Vorhaben'!C44</f>
        <v>Ist die finanzielle Beteiligung der öffentlichen Hand (Bund, Kantone, Gemeinden) – einschliesslich finanzieller Risiken und Folgekosten – bekannt?</v>
      </c>
      <c r="M44" s="196" t="str">
        <f>IF('0 - Vorhaben'!M44&lt;&gt;"",'0 - Vorhaben'!M44,"")</f>
        <v/>
      </c>
    </row>
    <row r="45" spans="2:13" ht="5.1" customHeight="1">
      <c r="B45" s="38"/>
      <c r="C45" s="39"/>
      <c r="D45" s="39"/>
      <c r="E45" s="39"/>
      <c r="F45" s="39"/>
      <c r="G45" s="39"/>
      <c r="H45" s="39"/>
      <c r="I45" s="39"/>
      <c r="J45" s="39"/>
      <c r="K45" s="43"/>
      <c r="L45" s="39"/>
      <c r="M45" s="39"/>
    </row>
    <row r="46" ht="5.1" customHeight="1"/>
    <row r="47" spans="2:13" ht="11.25" customHeight="1">
      <c r="B47" s="40" t="str">
        <f>'0 - Vorhaben'!B47</f>
        <v>10.</v>
      </c>
      <c r="C47" s="36" t="str">
        <f>'0 - Vorhaben'!C47</f>
        <v>Vorgeschichte</v>
      </c>
      <c r="E47" s="26" t="str">
        <f>IF('0 - Vorhaben'!E47&lt;&gt;"",'0 - Vorhaben'!E47,"")</f>
        <v/>
      </c>
      <c r="F47" s="44"/>
      <c r="H47" s="26" t="str">
        <f>IF('0 - Vorhaben'!H47&lt;&gt;"",'0 - Vorhaben'!H47,"")</f>
        <v/>
      </c>
      <c r="I47" s="44"/>
      <c r="K47" s="26" t="str">
        <f>IF('0 - Vorhaben'!K47&lt;&gt;"",'0 - Vorhaben'!K47,"")</f>
        <v/>
      </c>
      <c r="M47" s="196" t="str">
        <f>IF('0 - Vorhaben'!M47&lt;&gt;"",'0 - Vorhaben'!M47,"")</f>
        <v/>
      </c>
    </row>
    <row r="48" spans="3:13" ht="33.75" customHeight="1">
      <c r="C48" s="45" t="str">
        <f>'0 - Vorhaben'!C48</f>
        <v>Gibt es eine Vorgeschichte, die für das Verständnis des Vorhabens heute noch relevant ist? (z.B. Abstimmungen, Vorprojekte )</v>
      </c>
      <c r="M48" s="196" t="str">
        <f>IF('0 - Vorhaben'!M48&lt;&gt;"",'0 - Vorhaben'!M48,"")</f>
        <v/>
      </c>
    </row>
    <row r="49" spans="2:13" ht="5.1" customHeight="1">
      <c r="B49" s="38"/>
      <c r="C49" s="39"/>
      <c r="D49" s="39"/>
      <c r="E49" s="39"/>
      <c r="F49" s="39"/>
      <c r="G49" s="39"/>
      <c r="H49" s="39"/>
      <c r="I49" s="39"/>
      <c r="J49" s="39"/>
      <c r="K49" s="43"/>
      <c r="L49" s="39"/>
      <c r="M49" s="39"/>
    </row>
    <row r="50" ht="5.1" customHeight="1"/>
    <row r="51" spans="2:13" ht="11.25" customHeight="1">
      <c r="B51" s="40" t="str">
        <f>'0 - Vorhaben'!B51</f>
        <v>11.</v>
      </c>
      <c r="C51" s="36" t="str">
        <f>'0 - Vorhaben'!C51</f>
        <v>Weiteres</v>
      </c>
      <c r="E51" s="26" t="str">
        <f>IF('0 - Vorhaben'!E51&lt;&gt;"",'0 - Vorhaben'!E51,"")</f>
        <v/>
      </c>
      <c r="F51" s="44"/>
      <c r="H51" s="26" t="str">
        <f>IF('0 - Vorhaben'!H51&lt;&gt;"",'0 - Vorhaben'!H51,"")</f>
        <v/>
      </c>
      <c r="I51" s="44"/>
      <c r="K51" s="26" t="str">
        <f>IF('0 - Vorhaben'!K51&lt;&gt;"",'0 - Vorhaben'!K51,"")</f>
        <v/>
      </c>
      <c r="M51" s="196" t="str">
        <f>IF('0 - Vorhaben'!M51&lt;&gt;"",'0 - Vorhaben'!M51,"")</f>
        <v/>
      </c>
    </row>
    <row r="52" spans="3:13" ht="11.25" customHeight="1">
      <c r="C52" s="45" t="str">
        <f>'0 - Vorhaben'!C52</f>
        <v>Sind weitere Punkte zu beachten? – Welche?</v>
      </c>
      <c r="M52" s="197" t="str">
        <f>IF('0 - Vorhaben'!M52&lt;&gt;"",'0 - Vorhaben'!M52,"")</f>
        <v/>
      </c>
    </row>
    <row r="54" ht="12.75">
      <c r="B54" s="46" t="str">
        <f>'0 - Vorhaben'!B54</f>
        <v>Fazit Vorhaben</v>
      </c>
    </row>
    <row r="55" spans="2:13" ht="22.5" customHeight="1">
      <c r="B55" s="195" t="str">
        <f>IF('0 - Vorhaben'!B55&lt;&gt;"",'0 - Vorhaben'!B55,"")</f>
        <v/>
      </c>
      <c r="C55" s="195" t="str">
        <f>IF('0 - Vorhaben'!C55&lt;&gt;"",'0 - Vorhaben'!C55,"")</f>
        <v/>
      </c>
      <c r="D55" s="195" t="str">
        <f>IF('0 - Vorhaben'!D55&lt;&gt;"",'0 - Vorhaben'!D55,"")</f>
        <v/>
      </c>
      <c r="E55" s="195" t="str">
        <f>IF('0 - Vorhaben'!E55&lt;&gt;"",'0 - Vorhaben'!E55,"")</f>
        <v/>
      </c>
      <c r="F55" s="195" t="str">
        <f>IF('0 - Vorhaben'!F55&lt;&gt;"",'0 - Vorhaben'!F55,"")</f>
        <v/>
      </c>
      <c r="G55" s="195" t="str">
        <f>IF('0 - Vorhaben'!G55&lt;&gt;"",'0 - Vorhaben'!G55,"")</f>
        <v/>
      </c>
      <c r="H55" s="195" t="str">
        <f>IF('0 - Vorhaben'!H55&lt;&gt;"",'0 - Vorhaben'!H55,"")</f>
        <v/>
      </c>
      <c r="I55" s="195" t="str">
        <f>IF('0 - Vorhaben'!I55&lt;&gt;"",'0 - Vorhaben'!I55,"")</f>
        <v/>
      </c>
      <c r="J55" s="195" t="str">
        <f>IF('0 - Vorhaben'!J55&lt;&gt;"",'0 - Vorhaben'!J55,"")</f>
        <v/>
      </c>
      <c r="K55" s="195" t="str">
        <f>IF('0 - Vorhaben'!K55&lt;&gt;"",'0 - Vorhaben'!K55,"")</f>
        <v/>
      </c>
      <c r="L55" s="195" t="str">
        <f>IF('0 - Vorhaben'!L55&lt;&gt;"",'0 - Vorhaben'!L55,"")</f>
        <v/>
      </c>
      <c r="M55" s="195" t="str">
        <f>IF('0 - Vorhaben'!M55&lt;&gt;"",'0 - Vorhaben'!M55,"")</f>
        <v/>
      </c>
    </row>
    <row r="109" spans="3:13" ht="12.75">
      <c r="C109" s="50"/>
      <c r="M109" s="50"/>
    </row>
    <row r="1004" ht="12.75">
      <c r="M1004" s="50"/>
    </row>
    <row r="1008" ht="12.75">
      <c r="M1008" s="50"/>
    </row>
    <row r="1009" ht="12.75">
      <c r="M1009" s="50"/>
    </row>
    <row r="10009" spans="3:13" ht="12.75">
      <c r="C10009" s="50"/>
      <c r="M10009" s="50"/>
    </row>
  </sheetData>
  <mergeCells count="12">
    <mergeCell ref="B55:M55"/>
    <mergeCell ref="M35:M36"/>
    <mergeCell ref="M39:M40"/>
    <mergeCell ref="M43:M44"/>
    <mergeCell ref="M11:M12"/>
    <mergeCell ref="M15:M16"/>
    <mergeCell ref="M19:M20"/>
    <mergeCell ref="M31:M32"/>
    <mergeCell ref="M47:M48"/>
    <mergeCell ref="M51:M52"/>
    <mergeCell ref="M23:M24"/>
    <mergeCell ref="M27:M28"/>
  </mergeCells>
  <printOptions/>
  <pageMargins left="0.7086614173228347" right="0.7086614173228347" top="0.7874015748031497" bottom="1.1811023622047245" header="0.5118110236220472" footer="0.7086614173228347"/>
  <pageSetup horizontalDpi="600" verticalDpi="600" orientation="portrait" paperSize="9" r:id="rId1"/>
  <headerFooter alignWithMargins="0">
    <oddFooter>&amp;L&amp;"Arial,Standard"&amp;8Checkliste Nachhaltigkeit &lt;&gt;&amp;R&amp;"Arial,Standard"&amp;8Seite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2:L1002"/>
  <sheetViews>
    <sheetView showRowColHeaders="0" zoomScale="175" zoomScaleNormal="175" workbookViewId="0" topLeftCell="A1">
      <pane ySplit="9" topLeftCell="A16" activePane="bottomLeft" state="frozen"/>
      <selection pane="topLeft" activeCell="H16" sqref="H16"/>
      <selection pane="bottomLeft" activeCell="E28" sqref="E28"/>
    </sheetView>
  </sheetViews>
  <sheetFormatPr defaultColWidth="11.421875" defaultRowHeight="12.75"/>
  <cols>
    <col min="1" max="1" width="1.7109375" style="10" customWidth="1"/>
    <col min="2" max="2" width="3.140625" style="9" customWidth="1"/>
    <col min="3" max="3" width="27.57421875" style="10" customWidth="1"/>
    <col min="4" max="4" width="0.85546875" style="10" customWidth="1"/>
    <col min="5" max="5" width="2.00390625" style="10" customWidth="1"/>
    <col min="6" max="6" width="9.7109375" style="10" customWidth="1"/>
    <col min="7" max="7" width="2.00390625" style="10" customWidth="1"/>
    <col min="8" max="8" width="9.7109375" style="10" customWidth="1"/>
    <col min="9" max="9" width="2.00390625" style="10" customWidth="1"/>
    <col min="10" max="10" width="9.7109375" style="10" customWidth="1"/>
    <col min="11" max="11" width="0.85546875" style="10" customWidth="1"/>
    <col min="12" max="12" width="20.57421875" style="10" customWidth="1"/>
    <col min="13" max="16384" width="11.421875" style="10" customWidth="1"/>
  </cols>
  <sheetData>
    <row r="1" ht="9.95" customHeight="1"/>
    <row r="2" s="22" customFormat="1" ht="18" customHeight="1">
      <c r="B2" s="4" t="s">
        <v>5</v>
      </c>
    </row>
    <row r="3" ht="11.25" customHeight="1">
      <c r="B3" s="6" t="s">
        <v>290</v>
      </c>
    </row>
    <row r="4" spans="2:9" ht="12.75">
      <c r="B4" s="24"/>
      <c r="E4" s="51">
        <v>0</v>
      </c>
      <c r="G4" s="51">
        <v>1</v>
      </c>
      <c r="I4" s="51">
        <v>2</v>
      </c>
    </row>
    <row r="5" spans="2:12" ht="5.1" customHeight="1">
      <c r="B5" s="15"/>
      <c r="C5" s="11"/>
      <c r="D5" s="11"/>
      <c r="E5" s="11"/>
      <c r="F5" s="11"/>
      <c r="G5" s="11"/>
      <c r="H5" s="11"/>
      <c r="I5" s="11"/>
      <c r="J5" s="11"/>
      <c r="K5" s="11"/>
      <c r="L5" s="11"/>
    </row>
    <row r="6" ht="5.1" customHeight="1"/>
    <row r="7" spans="2:12" ht="11.25" customHeight="1">
      <c r="B7" s="9" t="s">
        <v>8</v>
      </c>
      <c r="E7" s="28" t="s">
        <v>13</v>
      </c>
      <c r="F7" s="28"/>
      <c r="G7" s="28"/>
      <c r="H7" s="28"/>
      <c r="I7" s="28"/>
      <c r="J7" s="28"/>
      <c r="L7" s="10" t="s">
        <v>103</v>
      </c>
    </row>
    <row r="8" spans="2:9" ht="12.75">
      <c r="B8" s="9" t="s">
        <v>101</v>
      </c>
      <c r="C8" s="10" t="s">
        <v>102</v>
      </c>
      <c r="E8" s="10" t="s">
        <v>9</v>
      </c>
      <c r="G8" s="10" t="s">
        <v>11</v>
      </c>
      <c r="I8" s="10" t="s">
        <v>12</v>
      </c>
    </row>
    <row r="9" spans="2:12" ht="5.1" customHeight="1">
      <c r="B9" s="15"/>
      <c r="C9" s="11"/>
      <c r="D9" s="11"/>
      <c r="E9" s="25"/>
      <c r="F9" s="11"/>
      <c r="G9" s="25"/>
      <c r="H9" s="11"/>
      <c r="I9" s="25"/>
      <c r="J9" s="11"/>
      <c r="K9" s="11"/>
      <c r="L9" s="11"/>
    </row>
    <row r="10" ht="5.1" customHeight="1"/>
    <row r="11" ht="11.25" customHeight="1">
      <c r="B11" s="9" t="s">
        <v>291</v>
      </c>
    </row>
    <row r="12" spans="2:12" ht="11.25" customHeight="1">
      <c r="B12" s="30" t="s">
        <v>105</v>
      </c>
      <c r="C12" s="29" t="s">
        <v>199</v>
      </c>
      <c r="E12" s="26"/>
      <c r="F12" s="10" t="s">
        <v>10</v>
      </c>
      <c r="G12" s="26"/>
      <c r="H12" s="10" t="s">
        <v>16</v>
      </c>
      <c r="I12" s="26"/>
      <c r="J12" s="10" t="s">
        <v>15</v>
      </c>
      <c r="L12" s="198"/>
    </row>
    <row r="13" spans="2:12" ht="11.25" customHeight="1">
      <c r="B13" s="30"/>
      <c r="C13" s="29" t="s">
        <v>200</v>
      </c>
      <c r="E13" s="32"/>
      <c r="F13" s="31"/>
      <c r="G13" s="32"/>
      <c r="H13" s="31"/>
      <c r="I13" s="32"/>
      <c r="L13" s="198"/>
    </row>
    <row r="14" spans="2:12" ht="11.25" customHeight="1">
      <c r="B14" s="30" t="s">
        <v>80</v>
      </c>
      <c r="C14" s="146" t="s">
        <v>230</v>
      </c>
      <c r="E14" s="26"/>
      <c r="F14" s="10" t="s">
        <v>10</v>
      </c>
      <c r="G14" s="26"/>
      <c r="H14" s="10" t="s">
        <v>16</v>
      </c>
      <c r="I14" s="26"/>
      <c r="J14" s="10" t="s">
        <v>15</v>
      </c>
      <c r="L14" s="198"/>
    </row>
    <row r="15" spans="2:12" ht="11.25" customHeight="1">
      <c r="B15" s="30"/>
      <c r="C15" s="146" t="s">
        <v>231</v>
      </c>
      <c r="E15" s="32"/>
      <c r="F15" s="31"/>
      <c r="G15" s="32"/>
      <c r="H15" s="31"/>
      <c r="I15" s="32"/>
      <c r="L15" s="198"/>
    </row>
    <row r="16" spans="2:12" ht="11.25" customHeight="1">
      <c r="B16" s="30" t="s">
        <v>82</v>
      </c>
      <c r="C16" s="146" t="s">
        <v>232</v>
      </c>
      <c r="E16" s="26"/>
      <c r="F16" s="10" t="s">
        <v>10</v>
      </c>
      <c r="G16" s="26"/>
      <c r="H16" s="10" t="s">
        <v>16</v>
      </c>
      <c r="I16" s="26"/>
      <c r="J16" s="10" t="s">
        <v>15</v>
      </c>
      <c r="L16" s="199"/>
    </row>
    <row r="17" spans="2:12" ht="11.25" customHeight="1">
      <c r="B17" s="30"/>
      <c r="C17" s="146" t="s">
        <v>200</v>
      </c>
      <c r="E17" s="27"/>
      <c r="F17" s="31"/>
      <c r="G17" s="27"/>
      <c r="H17" s="31"/>
      <c r="I17" s="27"/>
      <c r="L17" s="198"/>
    </row>
    <row r="18" spans="2:12" ht="5.1" customHeight="1">
      <c r="B18" s="15"/>
      <c r="C18" s="11"/>
      <c r="D18" s="11"/>
      <c r="E18" s="11"/>
      <c r="F18" s="11"/>
      <c r="G18" s="11"/>
      <c r="H18" s="11"/>
      <c r="I18" s="11"/>
      <c r="J18" s="11"/>
      <c r="K18" s="11"/>
      <c r="L18" s="11"/>
    </row>
    <row r="19" ht="5.1" customHeight="1"/>
    <row r="20" ht="11.25" customHeight="1">
      <c r="B20" s="9" t="s">
        <v>17</v>
      </c>
    </row>
    <row r="21" spans="2:12" ht="11.25" customHeight="1">
      <c r="B21" s="30" t="s">
        <v>84</v>
      </c>
      <c r="C21" s="16" t="s">
        <v>210</v>
      </c>
      <c r="E21" s="26"/>
      <c r="F21" s="10" t="s">
        <v>18</v>
      </c>
      <c r="G21" s="26"/>
      <c r="H21" s="10" t="s">
        <v>233</v>
      </c>
      <c r="I21" s="26"/>
      <c r="J21" s="10" t="s">
        <v>234</v>
      </c>
      <c r="L21" s="198"/>
    </row>
    <row r="22" spans="2:12" ht="11.25" customHeight="1">
      <c r="B22" s="30"/>
      <c r="C22" s="149" t="s">
        <v>292</v>
      </c>
      <c r="E22" s="27"/>
      <c r="F22" s="31"/>
      <c r="G22" s="27"/>
      <c r="H22" s="31"/>
      <c r="I22" s="27"/>
      <c r="L22" s="198"/>
    </row>
    <row r="23" spans="2:12" ht="11.25" customHeight="1">
      <c r="B23" s="153" t="s">
        <v>85</v>
      </c>
      <c r="C23" s="152" t="s">
        <v>236</v>
      </c>
      <c r="E23" s="26"/>
      <c r="F23" s="10" t="s">
        <v>20</v>
      </c>
      <c r="G23" s="26"/>
      <c r="H23" s="10" t="s">
        <v>19</v>
      </c>
      <c r="I23" s="26"/>
      <c r="J23" s="10" t="s">
        <v>18</v>
      </c>
      <c r="L23" s="198"/>
    </row>
    <row r="24" spans="2:12" ht="11.25" customHeight="1">
      <c r="B24" s="153"/>
      <c r="C24" s="152" t="s">
        <v>237</v>
      </c>
      <c r="E24" s="27"/>
      <c r="F24" s="31"/>
      <c r="G24" s="27"/>
      <c r="H24" s="31"/>
      <c r="I24" s="27"/>
      <c r="L24" s="198"/>
    </row>
    <row r="25" spans="2:12" ht="5.1" customHeight="1">
      <c r="B25" s="15"/>
      <c r="C25" s="11"/>
      <c r="D25" s="11"/>
      <c r="E25" s="11"/>
      <c r="F25" s="11"/>
      <c r="G25" s="11"/>
      <c r="H25" s="11"/>
      <c r="I25" s="11"/>
      <c r="J25" s="11"/>
      <c r="K25" s="11"/>
      <c r="L25" s="11"/>
    </row>
    <row r="26" ht="5.1" customHeight="1"/>
    <row r="27" ht="11.25" customHeight="1">
      <c r="B27" s="9" t="s">
        <v>21</v>
      </c>
    </row>
    <row r="28" spans="2:12" ht="11.25" customHeight="1">
      <c r="B28" s="153" t="s">
        <v>87</v>
      </c>
      <c r="C28" s="163" t="s">
        <v>261</v>
      </c>
      <c r="E28" s="26"/>
      <c r="F28" s="10" t="s">
        <v>22</v>
      </c>
      <c r="G28" s="26"/>
      <c r="H28" s="10" t="s">
        <v>16</v>
      </c>
      <c r="I28" s="26"/>
      <c r="J28" s="10" t="s">
        <v>25</v>
      </c>
      <c r="L28" s="198"/>
    </row>
    <row r="29" spans="2:12" ht="11.25" customHeight="1">
      <c r="B29" s="30"/>
      <c r="C29" s="29"/>
      <c r="E29" s="27"/>
      <c r="F29" s="10" t="s">
        <v>23</v>
      </c>
      <c r="G29" s="27"/>
      <c r="H29" s="10" t="s">
        <v>24</v>
      </c>
      <c r="I29" s="27"/>
      <c r="J29" s="10" t="s">
        <v>26</v>
      </c>
      <c r="L29" s="198"/>
    </row>
    <row r="30" spans="2:12" ht="11.25" customHeight="1">
      <c r="B30" s="153" t="s">
        <v>90</v>
      </c>
      <c r="C30" s="16" t="s">
        <v>211</v>
      </c>
      <c r="E30" s="26"/>
      <c r="F30" s="10" t="s">
        <v>28</v>
      </c>
      <c r="G30" s="26"/>
      <c r="H30" s="10" t="s">
        <v>27</v>
      </c>
      <c r="I30" s="26"/>
      <c r="J30" s="10" t="s">
        <v>14</v>
      </c>
      <c r="L30" s="198"/>
    </row>
    <row r="31" spans="2:12" ht="11.25" customHeight="1">
      <c r="B31" s="30"/>
      <c r="C31" s="16" t="s">
        <v>212</v>
      </c>
      <c r="E31" s="32"/>
      <c r="F31" s="10" t="s">
        <v>29</v>
      </c>
      <c r="G31" s="32"/>
      <c r="H31" s="10" t="s">
        <v>30</v>
      </c>
      <c r="I31" s="32"/>
      <c r="J31" s="10" t="s">
        <v>31</v>
      </c>
      <c r="L31" s="198"/>
    </row>
    <row r="32" spans="2:12" ht="5.1" customHeight="1">
      <c r="B32" s="15"/>
      <c r="C32" s="11"/>
      <c r="D32" s="11"/>
      <c r="E32" s="11"/>
      <c r="F32" s="11"/>
      <c r="G32" s="11"/>
      <c r="H32" s="11"/>
      <c r="I32" s="11"/>
      <c r="J32" s="11"/>
      <c r="K32" s="11"/>
      <c r="L32" s="11"/>
    </row>
    <row r="33" ht="5.1" customHeight="1"/>
    <row r="34" ht="11.25" customHeight="1">
      <c r="B34" s="9" t="s">
        <v>32</v>
      </c>
    </row>
    <row r="35" spans="2:12" ht="11.25" customHeight="1">
      <c r="B35" s="153" t="s">
        <v>92</v>
      </c>
      <c r="C35" s="163" t="s">
        <v>262</v>
      </c>
      <c r="E35" s="26"/>
      <c r="F35" s="10" t="s">
        <v>10</v>
      </c>
      <c r="G35" s="26"/>
      <c r="H35" s="10" t="s">
        <v>16</v>
      </c>
      <c r="I35" s="26"/>
      <c r="J35" s="10" t="s">
        <v>33</v>
      </c>
      <c r="L35" s="198"/>
    </row>
    <row r="36" spans="2:12" ht="22.5" customHeight="1">
      <c r="B36" s="30"/>
      <c r="C36" s="162" t="s">
        <v>213</v>
      </c>
      <c r="E36" s="27"/>
      <c r="G36" s="27"/>
      <c r="I36" s="27"/>
      <c r="L36" s="198"/>
    </row>
    <row r="37" spans="2:12" ht="11.25" customHeight="1">
      <c r="B37" s="153" t="s">
        <v>94</v>
      </c>
      <c r="C37" s="16" t="s">
        <v>201</v>
      </c>
      <c r="E37" s="26"/>
      <c r="F37" s="10" t="s">
        <v>20</v>
      </c>
      <c r="G37" s="26"/>
      <c r="H37" s="10" t="s">
        <v>34</v>
      </c>
      <c r="I37" s="26"/>
      <c r="J37" s="10" t="s">
        <v>18</v>
      </c>
      <c r="L37" s="199"/>
    </row>
    <row r="38" spans="2:12" ht="11.25" customHeight="1">
      <c r="B38" s="30"/>
      <c r="C38" s="16" t="s">
        <v>202</v>
      </c>
      <c r="D38" s="31"/>
      <c r="E38" s="32"/>
      <c r="F38" s="31"/>
      <c r="G38" s="32"/>
      <c r="H38" s="31"/>
      <c r="I38" s="32"/>
      <c r="L38" s="198"/>
    </row>
    <row r="39" spans="2:12" ht="11.25" customHeight="1">
      <c r="B39" s="153" t="s">
        <v>104</v>
      </c>
      <c r="C39" s="16" t="s">
        <v>203</v>
      </c>
      <c r="E39" s="26"/>
      <c r="F39" s="10" t="s">
        <v>35</v>
      </c>
      <c r="G39" s="26"/>
      <c r="H39" s="10" t="s">
        <v>19</v>
      </c>
      <c r="I39" s="26"/>
      <c r="J39" s="10" t="s">
        <v>36</v>
      </c>
      <c r="L39" s="198"/>
    </row>
    <row r="40" spans="2:12" ht="22.5" customHeight="1">
      <c r="B40" s="30"/>
      <c r="C40" s="162" t="s">
        <v>263</v>
      </c>
      <c r="L40" s="198"/>
    </row>
    <row r="41" spans="2:12" ht="5.1" customHeight="1">
      <c r="B41" s="15"/>
      <c r="C41" s="11"/>
      <c r="D41" s="11"/>
      <c r="E41" s="11"/>
      <c r="F41" s="11"/>
      <c r="G41" s="11"/>
      <c r="H41" s="11"/>
      <c r="I41" s="11"/>
      <c r="J41" s="11"/>
      <c r="K41" s="11"/>
      <c r="L41" s="11"/>
    </row>
    <row r="42" ht="5.1" customHeight="1"/>
    <row r="43" ht="11.25" customHeight="1">
      <c r="B43" s="9" t="s">
        <v>37</v>
      </c>
    </row>
    <row r="44" spans="2:12" ht="11.25" customHeight="1">
      <c r="B44" s="153" t="s">
        <v>99</v>
      </c>
      <c r="C44" s="29" t="s">
        <v>204</v>
      </c>
      <c r="E44" s="26"/>
      <c r="F44" s="10" t="s">
        <v>40</v>
      </c>
      <c r="G44" s="26"/>
      <c r="H44" s="10" t="s">
        <v>16</v>
      </c>
      <c r="I44" s="26"/>
      <c r="J44" s="10" t="s">
        <v>43</v>
      </c>
      <c r="L44" s="198"/>
    </row>
    <row r="45" spans="2:12" ht="11.25" customHeight="1">
      <c r="B45" s="30"/>
      <c r="C45" s="163" t="s">
        <v>264</v>
      </c>
      <c r="D45" s="31"/>
      <c r="E45" s="32"/>
      <c r="F45" s="31" t="s">
        <v>41</v>
      </c>
      <c r="G45" s="32"/>
      <c r="H45" s="31" t="s">
        <v>42</v>
      </c>
      <c r="I45" s="32"/>
      <c r="J45" s="31" t="s">
        <v>44</v>
      </c>
      <c r="K45" s="31"/>
      <c r="L45" s="198"/>
    </row>
    <row r="46" spans="2:12" ht="11.25" customHeight="1">
      <c r="B46" s="153" t="s">
        <v>38</v>
      </c>
      <c r="C46" s="29" t="s">
        <v>206</v>
      </c>
      <c r="E46" s="26"/>
      <c r="F46" s="10" t="s">
        <v>45</v>
      </c>
      <c r="G46" s="26"/>
      <c r="H46" s="10" t="s">
        <v>16</v>
      </c>
      <c r="I46" s="26"/>
      <c r="J46" s="10" t="s">
        <v>10</v>
      </c>
      <c r="L46" s="198"/>
    </row>
    <row r="47" spans="2:12" ht="11.25" customHeight="1">
      <c r="B47" s="30"/>
      <c r="C47" s="163" t="s">
        <v>265</v>
      </c>
      <c r="E47" s="32"/>
      <c r="F47" s="31"/>
      <c r="G47" s="32"/>
      <c r="H47" s="31"/>
      <c r="I47" s="32"/>
      <c r="L47" s="198"/>
    </row>
    <row r="48" spans="2:12" ht="11.25" customHeight="1">
      <c r="B48" s="153" t="s">
        <v>39</v>
      </c>
      <c r="C48" s="163" t="s">
        <v>266</v>
      </c>
      <c r="E48" s="26"/>
      <c r="F48" s="10" t="s">
        <v>18</v>
      </c>
      <c r="G48" s="26"/>
      <c r="H48" s="10" t="s">
        <v>46</v>
      </c>
      <c r="I48" s="26"/>
      <c r="J48" s="10" t="s">
        <v>20</v>
      </c>
      <c r="L48" s="198"/>
    </row>
    <row r="49" spans="2:12" ht="11.25" customHeight="1">
      <c r="B49" s="30"/>
      <c r="C49" s="29" t="s">
        <v>205</v>
      </c>
      <c r="E49" s="32"/>
      <c r="F49" s="31"/>
      <c r="G49" s="32"/>
      <c r="H49" s="31"/>
      <c r="I49" s="32"/>
      <c r="L49" s="198"/>
    </row>
    <row r="50" spans="2:12" ht="11.25" customHeight="1">
      <c r="B50" s="153" t="s">
        <v>48</v>
      </c>
      <c r="C50" s="163" t="s">
        <v>267</v>
      </c>
      <c r="E50" s="26"/>
      <c r="F50" s="10" t="s">
        <v>20</v>
      </c>
      <c r="G50" s="26"/>
      <c r="H50" s="10" t="s">
        <v>46</v>
      </c>
      <c r="I50" s="26"/>
      <c r="J50" s="10" t="s">
        <v>18</v>
      </c>
      <c r="L50" s="198"/>
    </row>
    <row r="51" spans="2:12" ht="0.95" customHeight="1">
      <c r="B51" s="30"/>
      <c r="C51" s="29"/>
      <c r="E51" s="27"/>
      <c r="G51" s="27"/>
      <c r="I51" s="27"/>
      <c r="L51" s="198"/>
    </row>
    <row r="52" spans="2:12" ht="11.25" customHeight="1">
      <c r="B52" s="15"/>
      <c r="C52" s="11"/>
      <c r="D52" s="11"/>
      <c r="E52" s="11"/>
      <c r="F52" s="11"/>
      <c r="G52" s="11"/>
      <c r="H52" s="11"/>
      <c r="I52" s="11"/>
      <c r="J52" s="11"/>
      <c r="K52" s="11"/>
      <c r="L52" s="11"/>
    </row>
    <row r="53" ht="5.1" customHeight="1"/>
    <row r="54" ht="11.25" customHeight="1">
      <c r="B54" s="9" t="s">
        <v>47</v>
      </c>
    </row>
    <row r="55" spans="2:12" ht="11.25" customHeight="1">
      <c r="B55" s="153" t="s">
        <v>49</v>
      </c>
      <c r="C55" s="29" t="s">
        <v>207</v>
      </c>
      <c r="E55" s="26"/>
      <c r="F55" s="10" t="s">
        <v>50</v>
      </c>
      <c r="G55" s="26"/>
      <c r="H55" s="10" t="s">
        <v>51</v>
      </c>
      <c r="I55" s="26"/>
      <c r="J55" s="10" t="s">
        <v>33</v>
      </c>
      <c r="L55" s="198"/>
    </row>
    <row r="56" spans="2:12" ht="11.25" customHeight="1">
      <c r="B56" s="30"/>
      <c r="C56" s="163" t="s">
        <v>268</v>
      </c>
      <c r="E56" s="27"/>
      <c r="G56" s="27"/>
      <c r="I56" s="27"/>
      <c r="L56" s="198"/>
    </row>
    <row r="57" spans="2:12" ht="11.25" customHeight="1">
      <c r="B57" s="153" t="s">
        <v>235</v>
      </c>
      <c r="C57" s="16" t="s">
        <v>208</v>
      </c>
      <c r="E57" s="26"/>
      <c r="F57" s="10" t="s">
        <v>10</v>
      </c>
      <c r="G57" s="26"/>
      <c r="H57" s="10" t="s">
        <v>16</v>
      </c>
      <c r="I57" s="26"/>
      <c r="J57" s="10" t="s">
        <v>33</v>
      </c>
      <c r="L57" s="198"/>
    </row>
    <row r="58" spans="2:12" ht="11.25" customHeight="1">
      <c r="B58" s="30"/>
      <c r="C58" s="16" t="s">
        <v>209</v>
      </c>
      <c r="E58" s="27"/>
      <c r="F58" s="31" t="s">
        <v>228</v>
      </c>
      <c r="G58" s="27"/>
      <c r="H58" s="31"/>
      <c r="I58" s="27"/>
      <c r="J58" s="31" t="s">
        <v>229</v>
      </c>
      <c r="K58" s="31"/>
      <c r="L58" s="198"/>
    </row>
    <row r="60" ht="12.75">
      <c r="B60" s="21" t="s">
        <v>53</v>
      </c>
    </row>
    <row r="61" spans="2:12" ht="22.5" customHeight="1">
      <c r="B61" s="187"/>
      <c r="C61" s="188"/>
      <c r="D61" s="188"/>
      <c r="E61" s="188"/>
      <c r="F61" s="188"/>
      <c r="G61" s="188"/>
      <c r="H61" s="188"/>
      <c r="I61" s="188"/>
      <c r="J61" s="188"/>
      <c r="K61" s="188"/>
      <c r="L61" s="189"/>
    </row>
    <row r="63" ht="12.75">
      <c r="B63" s="21" t="s">
        <v>13</v>
      </c>
    </row>
    <row r="64" spans="2:12" ht="12.75">
      <c r="B64" s="118"/>
      <c r="C64" s="99"/>
      <c r="D64" s="99"/>
      <c r="E64" s="119"/>
      <c r="F64" s="119"/>
      <c r="G64" s="119"/>
      <c r="H64" s="120"/>
      <c r="I64" s="3"/>
      <c r="J64" s="173" t="str">
        <f>IF(B74&gt;=8,"Mindestens eine Themengruppe liegt am oder über dem Schwellenwert von 8 Punkten.","Keine Themengruppe liegt beim Schwellenwert von 8 Punkten.")</f>
        <v>Keine Themengruppe liegt beim Schwellenwert von 8 Punkten.</v>
      </c>
      <c r="K64" s="173"/>
      <c r="L64" s="173"/>
    </row>
    <row r="65" spans="2:12" ht="12.75">
      <c r="B65" s="121"/>
      <c r="C65" s="31"/>
      <c r="D65" s="129"/>
      <c r="E65" s="129"/>
      <c r="F65" s="129"/>
      <c r="G65" s="129"/>
      <c r="H65" s="122"/>
      <c r="I65" s="3"/>
      <c r="J65" s="173"/>
      <c r="K65" s="173"/>
      <c r="L65" s="173"/>
    </row>
    <row r="66" spans="2:12" ht="12.75">
      <c r="B66" s="121"/>
      <c r="C66" s="31"/>
      <c r="D66" s="31"/>
      <c r="E66" s="129"/>
      <c r="F66" s="129"/>
      <c r="G66" s="129"/>
      <c r="H66" s="122"/>
      <c r="I66" s="3"/>
      <c r="J66" s="173" t="str">
        <f>IF(B74&gt;=8,"Es wird eine detaillierte Nachhaltigkeitsbeurteilung empfohlen.","Eine detaillierte Nachhaltigkeitsbeurteilung ist nicht notwendig.")</f>
        <v>Eine detaillierte Nachhaltigkeitsbeurteilung ist nicht notwendig.</v>
      </c>
      <c r="K66" s="173"/>
      <c r="L66" s="173"/>
    </row>
    <row r="67" spans="2:12" ht="12.75">
      <c r="B67" s="121"/>
      <c r="C67" s="31"/>
      <c r="D67" s="129"/>
      <c r="E67" s="129"/>
      <c r="F67" s="129"/>
      <c r="G67" s="129"/>
      <c r="H67" s="122"/>
      <c r="I67" s="3"/>
      <c r="J67" s="173"/>
      <c r="K67" s="173"/>
      <c r="L67" s="173"/>
    </row>
    <row r="68" spans="2:8" ht="12.75">
      <c r="B68" s="121"/>
      <c r="C68" s="31"/>
      <c r="D68" s="31"/>
      <c r="E68" s="31"/>
      <c r="F68" s="31"/>
      <c r="G68" s="31"/>
      <c r="H68" s="123"/>
    </row>
    <row r="69" spans="2:8" ht="12.75">
      <c r="B69" s="121"/>
      <c r="C69" s="31"/>
      <c r="D69" s="31"/>
      <c r="E69" s="31"/>
      <c r="F69" s="31"/>
      <c r="G69" s="31"/>
      <c r="H69" s="123"/>
    </row>
    <row r="70" spans="2:8" ht="12.75">
      <c r="B70" s="121"/>
      <c r="C70" s="31"/>
      <c r="D70" s="31"/>
      <c r="E70" s="31"/>
      <c r="F70" s="31"/>
      <c r="G70" s="31"/>
      <c r="H70" s="123"/>
    </row>
    <row r="71" spans="2:8" ht="12.75">
      <c r="B71" s="121"/>
      <c r="C71" s="31"/>
      <c r="D71" s="31"/>
      <c r="E71" s="31"/>
      <c r="F71" s="31"/>
      <c r="G71" s="31"/>
      <c r="H71" s="123"/>
    </row>
    <row r="72" spans="2:8" ht="12.75">
      <c r="B72" s="124"/>
      <c r="C72" s="11"/>
      <c r="D72" s="11"/>
      <c r="E72" s="11"/>
      <c r="F72" s="11"/>
      <c r="G72" s="11"/>
      <c r="H72" s="125"/>
    </row>
    <row r="74" ht="12.75">
      <c r="B74" s="116">
        <f>'1 - Daten'!F8</f>
        <v>0</v>
      </c>
    </row>
    <row r="1000" ht="12.75">
      <c r="L1000" s="150"/>
    </row>
    <row r="1002" ht="12.75">
      <c r="L1002" s="148"/>
    </row>
  </sheetData>
  <sheetProtection password="CF01" sheet="1" objects="1" scenarios="1"/>
  <mergeCells count="19">
    <mergeCell ref="L14:L15"/>
    <mergeCell ref="L12:L13"/>
    <mergeCell ref="L35:L36"/>
    <mergeCell ref="L37:L38"/>
    <mergeCell ref="L21:L22"/>
    <mergeCell ref="L28:L29"/>
    <mergeCell ref="L30:L31"/>
    <mergeCell ref="L16:L17"/>
    <mergeCell ref="L23:L24"/>
    <mergeCell ref="J66:L67"/>
    <mergeCell ref="L55:L56"/>
    <mergeCell ref="L57:L58"/>
    <mergeCell ref="L39:L40"/>
    <mergeCell ref="L44:L45"/>
    <mergeCell ref="L46:L47"/>
    <mergeCell ref="L48:L49"/>
    <mergeCell ref="B61:L61"/>
    <mergeCell ref="J64:L65"/>
    <mergeCell ref="L50:L51"/>
  </mergeCells>
  <conditionalFormatting sqref="J64:L67">
    <cfRule type="expression" priority="1" dxfId="8" stopIfTrue="1">
      <formula>$B$74&gt;=8</formula>
    </cfRule>
    <cfRule type="expression" priority="2" dxfId="7" stopIfTrue="1">
      <formula>$B$74&lt;8</formula>
    </cfRule>
  </conditionalFormatting>
  <printOptions/>
  <pageMargins left="0.7086614173228347" right="0.7086614173228347" top="0.7874015748031497" bottom="1.1811023622047245" header="0.35433070866141736" footer="0.7086614173228347"/>
  <pageSetup horizontalDpi="600" verticalDpi="600" orientation="portrait" paperSize="9" r:id="rId2"/>
  <headerFooter alignWithMargins="0">
    <oddFooter>&amp;L&amp;"Arial,Standard"&amp;8Checkliste Nachhaltigkeit &lt;&gt;&amp;R&amp;8Seite &amp;P von &amp;N</oddFooter>
  </headerFooter>
  <rowBreaks count="1" manualBreakCount="1">
    <brk id="62" max="16383" man="1"/>
  </rowBreaks>
  <ignoredErrors>
    <ignoredError sqref="B12"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F17"/>
  <sheetViews>
    <sheetView showRowColHeaders="0" zoomScale="200" zoomScaleNormal="200" workbookViewId="0" topLeftCell="A1">
      <selection activeCell="E14" sqref="E14"/>
    </sheetView>
  </sheetViews>
  <sheetFormatPr defaultColWidth="11.421875" defaultRowHeight="12.75"/>
  <cols>
    <col min="1" max="1" width="5.00390625" style="109" bestFit="1" customWidth="1"/>
    <col min="2" max="2" width="9.421875" style="108" bestFit="1" customWidth="1"/>
    <col min="3" max="3" width="2.7109375" style="107" bestFit="1" customWidth="1"/>
    <col min="4" max="4" width="11.421875" style="107" customWidth="1"/>
    <col min="5" max="5" width="22.140625" style="107" bestFit="1" customWidth="1"/>
    <col min="6" max="16384" width="11.421875" style="107" customWidth="1"/>
  </cols>
  <sheetData>
    <row r="1" spans="1:2" ht="12.75">
      <c r="A1" s="109" t="s">
        <v>221</v>
      </c>
      <c r="B1" s="108" t="s">
        <v>52</v>
      </c>
    </row>
    <row r="2" spans="1:6" ht="12.75">
      <c r="A2" s="109">
        <v>16</v>
      </c>
      <c r="B2" s="108">
        <v>3</v>
      </c>
      <c r="C2" s="107">
        <f>SUMPRODUCT(('1 - Triage'!E57:I57="X")*('1 - Triage'!$E$4:$I$4))*B2</f>
        <v>0</v>
      </c>
      <c r="E2" s="113" t="str">
        <f>'1 - Triage'!B54</f>
        <v>Politik und Finanzen</v>
      </c>
      <c r="F2" s="107">
        <f>SUM(C2:C3)</f>
        <v>0</v>
      </c>
    </row>
    <row r="3" spans="1:6" ht="12.75">
      <c r="A3" s="110">
        <v>15</v>
      </c>
      <c r="B3" s="111">
        <v>3</v>
      </c>
      <c r="C3" s="114">
        <f>SUMPRODUCT(('1 - Triage'!E55:I55="X")*('1 - Triage'!$E$4:$I$4))*B3</f>
        <v>0</v>
      </c>
      <c r="E3" s="113" t="str">
        <f>'1 - Triage'!B43</f>
        <v>Akteure</v>
      </c>
      <c r="F3" s="107">
        <f>SUM(C4:C7)</f>
        <v>0</v>
      </c>
    </row>
    <row r="4" spans="1:6" ht="12.75">
      <c r="A4" s="109">
        <v>14</v>
      </c>
      <c r="B4" s="108">
        <v>1</v>
      </c>
      <c r="C4" s="115">
        <f>SUMPRODUCT(('1 - Triage'!E50:I50="X")*('1 - Triage'!$E$4:$I$4))*B4</f>
        <v>0</v>
      </c>
      <c r="E4" s="113" t="str">
        <f>'1 - Triage'!B34</f>
        <v>Alternativen</v>
      </c>
      <c r="F4" s="107">
        <f>SUM(C8:C10)</f>
        <v>0</v>
      </c>
    </row>
    <row r="5" spans="1:6" ht="12.75">
      <c r="A5" s="109">
        <v>13</v>
      </c>
      <c r="B5" s="108">
        <v>2</v>
      </c>
      <c r="C5" s="114">
        <f>SUMPRODUCT(('1 - Triage'!E48:I48="X")*('1 - Triage'!$E$4:$I$4))*B5</f>
        <v>0</v>
      </c>
      <c r="E5" s="113" t="str">
        <f>'1 - Triage'!B27</f>
        <v>Systemgrenzen Zeit und Raum</v>
      </c>
      <c r="F5" s="107">
        <f>SUM(C11:C12)</f>
        <v>0</v>
      </c>
    </row>
    <row r="6" spans="1:6" ht="12.75">
      <c r="A6" s="109">
        <v>12</v>
      </c>
      <c r="B6" s="108">
        <v>1</v>
      </c>
      <c r="C6" s="114">
        <f>SUMPRODUCT(('1 - Triage'!E46:I46="X")*('1 - Triage'!$E$4:$I$4))*B6</f>
        <v>0</v>
      </c>
      <c r="E6" s="113" t="str">
        <f>'1 - Triage'!B20</f>
        <v>Zielkonflikte</v>
      </c>
      <c r="F6" s="107">
        <f>SUM(C13:C14)</f>
        <v>0</v>
      </c>
    </row>
    <row r="7" spans="1:6" ht="12.75">
      <c r="A7" s="110">
        <v>11</v>
      </c>
      <c r="B7" s="111">
        <v>2</v>
      </c>
      <c r="C7" s="112">
        <f>SUMPRODUCT(('1 - Triage'!E44:I44="X")*('1 - Triage'!$E$4:$I$4))*B7</f>
        <v>0</v>
      </c>
      <c r="E7" s="113" t="str">
        <f>'1 - Triage'!B11</f>
        <v>Vernetzung, Komplexität (grobe Abschätzung)</v>
      </c>
      <c r="F7" s="107">
        <f>SUM(C15:C17)</f>
        <v>0</v>
      </c>
    </row>
    <row r="8" spans="1:6" ht="12.75">
      <c r="A8" s="109">
        <v>10</v>
      </c>
      <c r="B8" s="108">
        <v>2</v>
      </c>
      <c r="C8" s="107">
        <f>SUMPRODUCT(('1 - Triage'!E39:I39="X")*('1 - Triage'!$E$4:$I$4))*B8</f>
        <v>0</v>
      </c>
      <c r="E8" s="107" t="s">
        <v>54</v>
      </c>
      <c r="F8" s="107">
        <f>MAX(F2:F7)</f>
        <v>0</v>
      </c>
    </row>
    <row r="9" spans="1:3" ht="12.75">
      <c r="A9" s="109">
        <v>9</v>
      </c>
      <c r="B9" s="108">
        <v>2</v>
      </c>
      <c r="C9" s="107">
        <f>SUMPRODUCT(('1 - Triage'!E37:I37="X")*('1 - Triage'!$E$4:$I$4))*B9</f>
        <v>0</v>
      </c>
    </row>
    <row r="10" spans="1:3" ht="12.75">
      <c r="A10" s="110">
        <v>8</v>
      </c>
      <c r="B10" s="111">
        <v>2</v>
      </c>
      <c r="C10" s="112">
        <f>SUMPRODUCT(('1 - Triage'!E35:I35="X")*('1 - Triage'!$E$4:$I$4))*B10</f>
        <v>0</v>
      </c>
    </row>
    <row r="11" spans="1:3" ht="12.75">
      <c r="A11" s="109">
        <v>7</v>
      </c>
      <c r="B11" s="108">
        <v>3</v>
      </c>
      <c r="C11" s="107">
        <f>SUMPRODUCT(('1 - Triage'!E30:I30="X")*('1 - Triage'!$E$4:$I$4))*B11</f>
        <v>0</v>
      </c>
    </row>
    <row r="12" spans="1:3" ht="12.75">
      <c r="A12" s="110">
        <v>6</v>
      </c>
      <c r="B12" s="111">
        <v>3</v>
      </c>
      <c r="C12" s="112">
        <f>SUMPRODUCT(('1 - Triage'!E28:I28="X")*('1 - Triage'!$E$4:$I$4))*B12</f>
        <v>0</v>
      </c>
    </row>
    <row r="13" spans="1:3" ht="12.75">
      <c r="A13" s="109">
        <v>5</v>
      </c>
      <c r="B13" s="108">
        <v>3</v>
      </c>
      <c r="C13" s="107">
        <f>SUMPRODUCT(('1 - Triage'!E23:I23="X")*('1 - Triage'!$E$4:$I$4))*B13</f>
        <v>0</v>
      </c>
    </row>
    <row r="14" spans="1:3" ht="12.75">
      <c r="A14" s="110">
        <v>4</v>
      </c>
      <c r="B14" s="111">
        <v>3</v>
      </c>
      <c r="C14" s="112">
        <f>SUMPRODUCT(('1 - Triage'!E21:I21="X")*('1 - Triage'!$E$4:$I$4))*B14</f>
        <v>0</v>
      </c>
    </row>
    <row r="15" spans="1:3" ht="12.75">
      <c r="A15" s="109">
        <v>3</v>
      </c>
      <c r="B15" s="108">
        <v>2</v>
      </c>
      <c r="C15" s="107">
        <f>SUMPRODUCT(('1 - Triage'!E16:I16="X")*('1 - Triage'!$E$4:$I$4))*B15</f>
        <v>0</v>
      </c>
    </row>
    <row r="16" spans="1:3" ht="12.75">
      <c r="A16" s="109">
        <v>2</v>
      </c>
      <c r="B16" s="108">
        <v>2</v>
      </c>
      <c r="C16" s="107">
        <f>SUMPRODUCT(('1 - Triage'!E14:I14="X")*('1 - Triage'!$E$4:$I$4))*B16</f>
        <v>0</v>
      </c>
    </row>
    <row r="17" spans="1:3" ht="12.75">
      <c r="A17" s="109">
        <v>1</v>
      </c>
      <c r="B17" s="108">
        <v>2</v>
      </c>
      <c r="C17" s="107">
        <f>SUMPRODUCT(('1 - Triage'!E12:I12="X")*('1 - Triage'!$E$4:$I$4))*B17</f>
        <v>0</v>
      </c>
    </row>
  </sheetData>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2:N9996"/>
  <sheetViews>
    <sheetView showRowColHeaders="0" zoomScale="175" zoomScaleNormal="175" zoomScaleSheetLayoutView="100" workbookViewId="0" topLeftCell="A1">
      <pane ySplit="9" topLeftCell="A40" activePane="bottomLeft" state="frozen"/>
      <selection pane="topLeft" activeCell="C30" sqref="C30:H30"/>
      <selection pane="bottomLeft" activeCell="E21" sqref="E21:E22"/>
    </sheetView>
  </sheetViews>
  <sheetFormatPr defaultColWidth="11.421875" defaultRowHeight="12.75"/>
  <cols>
    <col min="1" max="1" width="1.7109375" style="10" customWidth="1"/>
    <col min="2" max="2" width="3.140625" style="9" customWidth="1"/>
    <col min="3" max="3" width="30.140625" style="10" customWidth="1"/>
    <col min="4" max="4" width="2.00390625" style="10" customWidth="1"/>
    <col min="5" max="12" width="2.28125" style="10" customWidth="1"/>
    <col min="13" max="13" width="0.85546875" style="10" customWidth="1"/>
    <col min="14" max="14" width="33.7109375" style="10" customWidth="1"/>
    <col min="15" max="16384" width="11.421875" style="10" customWidth="1"/>
  </cols>
  <sheetData>
    <row r="1" ht="9.95" customHeight="1"/>
    <row r="2" s="5" customFormat="1" ht="18" customHeight="1">
      <c r="B2" s="4" t="s">
        <v>100</v>
      </c>
    </row>
    <row r="3" ht="12.75">
      <c r="B3" s="6" t="s">
        <v>79</v>
      </c>
    </row>
    <row r="4" spans="2:14" ht="5.1" customHeight="1">
      <c r="B4" s="15"/>
      <c r="C4" s="11"/>
      <c r="D4" s="11"/>
      <c r="E4" s="11"/>
      <c r="F4" s="11"/>
      <c r="G4" s="11"/>
      <c r="H4" s="11"/>
      <c r="I4" s="11"/>
      <c r="J4" s="11"/>
      <c r="K4" s="11"/>
      <c r="L4" s="11"/>
      <c r="M4" s="11"/>
      <c r="N4" s="11"/>
    </row>
    <row r="5" ht="5.1" customHeight="1"/>
    <row r="6" spans="2:14" ht="12.75">
      <c r="B6" s="9" t="s">
        <v>101</v>
      </c>
      <c r="C6" s="10" t="s">
        <v>102</v>
      </c>
      <c r="E6" s="12" t="s">
        <v>108</v>
      </c>
      <c r="F6" s="159" t="s">
        <v>107</v>
      </c>
      <c r="G6" s="14"/>
      <c r="H6" s="14"/>
      <c r="I6" s="14"/>
      <c r="J6" s="14"/>
      <c r="K6" s="14"/>
      <c r="L6" s="14"/>
      <c r="N6" s="10" t="s">
        <v>103</v>
      </c>
    </row>
    <row r="7" spans="5:13" ht="12.75">
      <c r="E7" s="12" t="s">
        <v>109</v>
      </c>
      <c r="F7" s="13" t="s">
        <v>250</v>
      </c>
      <c r="G7" s="13"/>
      <c r="H7" s="13"/>
      <c r="I7" s="13"/>
      <c r="J7" s="13"/>
      <c r="K7" s="13"/>
      <c r="L7" s="13"/>
      <c r="M7" s="51"/>
    </row>
    <row r="8" spans="6:13" ht="12.75">
      <c r="F8" s="23">
        <v>-3</v>
      </c>
      <c r="G8" s="23">
        <v>-2</v>
      </c>
      <c r="H8" s="23">
        <v>-1</v>
      </c>
      <c r="I8" s="23">
        <v>0</v>
      </c>
      <c r="J8" s="23">
        <v>1</v>
      </c>
      <c r="K8" s="23">
        <v>2</v>
      </c>
      <c r="L8" s="23">
        <v>3</v>
      </c>
      <c r="M8" s="23"/>
    </row>
    <row r="9" spans="2:14" ht="5.1" customHeight="1">
      <c r="B9" s="15"/>
      <c r="C9" s="11"/>
      <c r="D9" s="11"/>
      <c r="E9" s="11"/>
      <c r="F9" s="11"/>
      <c r="G9" s="11"/>
      <c r="H9" s="11"/>
      <c r="I9" s="11"/>
      <c r="J9" s="11"/>
      <c r="K9" s="11"/>
      <c r="L9" s="11"/>
      <c r="M9" s="11"/>
      <c r="N9" s="11"/>
    </row>
    <row r="10" ht="5.1" customHeight="1">
      <c r="M10" s="99"/>
    </row>
    <row r="11" spans="2:14" ht="11.25" customHeight="1">
      <c r="B11" s="9" t="s">
        <v>105</v>
      </c>
      <c r="C11" s="10" t="s">
        <v>106</v>
      </c>
      <c r="E11" s="201"/>
      <c r="F11" s="17"/>
      <c r="G11" s="17"/>
      <c r="H11" s="17"/>
      <c r="I11" s="17"/>
      <c r="J11" s="17"/>
      <c r="K11" s="17"/>
      <c r="L11" s="18"/>
      <c r="M11" s="100"/>
      <c r="N11" s="184"/>
    </row>
    <row r="12" spans="3:14" ht="12.75">
      <c r="C12" s="200" t="s">
        <v>269</v>
      </c>
      <c r="E12" s="202"/>
      <c r="F12" s="19"/>
      <c r="G12" s="19"/>
      <c r="H12" s="19"/>
      <c r="I12" s="19"/>
      <c r="J12" s="19"/>
      <c r="K12" s="19"/>
      <c r="L12" s="20"/>
      <c r="M12" s="89"/>
      <c r="N12" s="203"/>
    </row>
    <row r="13" spans="3:14" ht="33.75" customHeight="1">
      <c r="C13" s="173"/>
      <c r="N13" s="186"/>
    </row>
    <row r="14" spans="2:14" ht="5.1" customHeight="1">
      <c r="B14" s="15"/>
      <c r="C14" s="11"/>
      <c r="D14" s="11"/>
      <c r="E14" s="11"/>
      <c r="F14" s="11"/>
      <c r="G14" s="11"/>
      <c r="H14" s="11"/>
      <c r="I14" s="11"/>
      <c r="J14" s="11"/>
      <c r="K14" s="11"/>
      <c r="L14" s="11"/>
      <c r="M14" s="11"/>
      <c r="N14" s="11"/>
    </row>
    <row r="15" ht="5.1" customHeight="1">
      <c r="M15" s="31"/>
    </row>
    <row r="16" spans="2:14" ht="12.75">
      <c r="B16" s="9" t="s">
        <v>80</v>
      </c>
      <c r="C16" s="10" t="s">
        <v>81</v>
      </c>
      <c r="E16" s="201"/>
      <c r="F16" s="17"/>
      <c r="G16" s="17"/>
      <c r="H16" s="17"/>
      <c r="I16" s="17"/>
      <c r="J16" s="17"/>
      <c r="K16" s="17"/>
      <c r="L16" s="18"/>
      <c r="M16" s="100"/>
      <c r="N16" s="184"/>
    </row>
    <row r="17" spans="3:14" ht="12.75">
      <c r="C17" s="200" t="s">
        <v>270</v>
      </c>
      <c r="E17" s="202"/>
      <c r="F17" s="19"/>
      <c r="G17" s="19"/>
      <c r="H17" s="19"/>
      <c r="I17" s="19"/>
      <c r="J17" s="19"/>
      <c r="K17" s="19"/>
      <c r="L17" s="20"/>
      <c r="M17" s="89"/>
      <c r="N17" s="203"/>
    </row>
    <row r="18" spans="3:14" ht="45" customHeight="1">
      <c r="C18" s="204"/>
      <c r="N18" s="186"/>
    </row>
    <row r="19" spans="2:14" ht="4.5" customHeight="1">
      <c r="B19" s="15"/>
      <c r="C19" s="11"/>
      <c r="D19" s="11"/>
      <c r="E19" s="11"/>
      <c r="F19" s="11"/>
      <c r="G19" s="11"/>
      <c r="H19" s="11"/>
      <c r="I19" s="11"/>
      <c r="J19" s="11"/>
      <c r="K19" s="11"/>
      <c r="L19" s="11"/>
      <c r="M19" s="11"/>
      <c r="N19" s="11"/>
    </row>
    <row r="20" ht="5.1" customHeight="1">
      <c r="M20" s="31"/>
    </row>
    <row r="21" spans="2:14" ht="11.25" customHeight="1">
      <c r="B21" s="9" t="s">
        <v>82</v>
      </c>
      <c r="C21" s="10" t="s">
        <v>83</v>
      </c>
      <c r="E21" s="201"/>
      <c r="F21" s="17"/>
      <c r="G21" s="17"/>
      <c r="H21" s="17"/>
      <c r="I21" s="17"/>
      <c r="J21" s="17"/>
      <c r="K21" s="17"/>
      <c r="L21" s="18"/>
      <c r="M21" s="100"/>
      <c r="N21" s="184"/>
    </row>
    <row r="22" spans="3:14" ht="12.75">
      <c r="C22" s="200" t="s">
        <v>271</v>
      </c>
      <c r="E22" s="205"/>
      <c r="F22" s="19"/>
      <c r="G22" s="19"/>
      <c r="H22" s="19"/>
      <c r="I22" s="19"/>
      <c r="J22" s="19"/>
      <c r="K22" s="19"/>
      <c r="L22" s="20"/>
      <c r="M22" s="89"/>
      <c r="N22" s="203"/>
    </row>
    <row r="23" spans="3:14" ht="45" customHeight="1">
      <c r="C23" s="204"/>
      <c r="N23" s="186"/>
    </row>
    <row r="24" spans="2:14" ht="5.1" customHeight="1">
      <c r="B24" s="15"/>
      <c r="C24" s="11"/>
      <c r="D24" s="11"/>
      <c r="E24" s="11"/>
      <c r="F24" s="11"/>
      <c r="G24" s="11"/>
      <c r="H24" s="11"/>
      <c r="I24" s="11"/>
      <c r="J24" s="11"/>
      <c r="K24" s="11"/>
      <c r="L24" s="11"/>
      <c r="M24" s="11"/>
      <c r="N24" s="11"/>
    </row>
    <row r="25" ht="5.1" customHeight="1">
      <c r="M25" s="31"/>
    </row>
    <row r="26" spans="2:14" ht="11.25" customHeight="1">
      <c r="B26" s="9" t="s">
        <v>84</v>
      </c>
      <c r="C26" s="10" t="s">
        <v>241</v>
      </c>
      <c r="E26" s="201"/>
      <c r="F26" s="17"/>
      <c r="G26" s="17"/>
      <c r="H26" s="17"/>
      <c r="I26" s="17"/>
      <c r="J26" s="17"/>
      <c r="K26" s="17"/>
      <c r="L26" s="18"/>
      <c r="M26" s="100"/>
      <c r="N26" s="184"/>
    </row>
    <row r="27" spans="3:14" ht="12.75">
      <c r="C27" s="200" t="s">
        <v>294</v>
      </c>
      <c r="E27" s="205"/>
      <c r="F27" s="19"/>
      <c r="G27" s="19"/>
      <c r="H27" s="19"/>
      <c r="I27" s="19"/>
      <c r="J27" s="19"/>
      <c r="K27" s="19"/>
      <c r="L27" s="20"/>
      <c r="M27" s="89"/>
      <c r="N27" s="203"/>
    </row>
    <row r="28" spans="3:14" ht="45" customHeight="1">
      <c r="C28" s="204"/>
      <c r="N28" s="186"/>
    </row>
    <row r="29" spans="2:14" ht="5.1" customHeight="1">
      <c r="B29" s="15"/>
      <c r="C29" s="11"/>
      <c r="D29" s="11"/>
      <c r="E29" s="11"/>
      <c r="F29" s="11"/>
      <c r="G29" s="11"/>
      <c r="H29" s="11"/>
      <c r="I29" s="11"/>
      <c r="J29" s="11"/>
      <c r="K29" s="11"/>
      <c r="L29" s="11"/>
      <c r="M29" s="11"/>
      <c r="N29" s="11"/>
    </row>
    <row r="30" ht="5.1" customHeight="1">
      <c r="M30" s="31"/>
    </row>
    <row r="31" spans="2:14" ht="11.25" customHeight="1">
      <c r="B31" s="9" t="s">
        <v>85</v>
      </c>
      <c r="C31" s="10" t="s">
        <v>244</v>
      </c>
      <c r="E31" s="201"/>
      <c r="F31" s="17"/>
      <c r="G31" s="17"/>
      <c r="H31" s="17"/>
      <c r="I31" s="17"/>
      <c r="J31" s="17"/>
      <c r="K31" s="17"/>
      <c r="L31" s="18"/>
      <c r="M31" s="100"/>
      <c r="N31" s="184"/>
    </row>
    <row r="32" spans="3:14" ht="12.75">
      <c r="C32" s="200" t="s">
        <v>86</v>
      </c>
      <c r="E32" s="205"/>
      <c r="F32" s="19"/>
      <c r="G32" s="19"/>
      <c r="H32" s="19"/>
      <c r="I32" s="19"/>
      <c r="J32" s="19"/>
      <c r="K32" s="19"/>
      <c r="L32" s="20"/>
      <c r="M32" s="89"/>
      <c r="N32" s="203"/>
    </row>
    <row r="33" spans="3:14" ht="45" customHeight="1">
      <c r="C33" s="204"/>
      <c r="N33" s="186"/>
    </row>
    <row r="34" spans="2:14" ht="5.1" customHeight="1">
      <c r="B34" s="15"/>
      <c r="C34" s="11"/>
      <c r="D34" s="11"/>
      <c r="E34" s="11"/>
      <c r="F34" s="11"/>
      <c r="G34" s="11"/>
      <c r="H34" s="11"/>
      <c r="I34" s="11"/>
      <c r="J34" s="11"/>
      <c r="K34" s="11"/>
      <c r="L34" s="11"/>
      <c r="M34" s="11"/>
      <c r="N34" s="11"/>
    </row>
    <row r="35" ht="5.1" customHeight="1">
      <c r="M35" s="31"/>
    </row>
    <row r="36" spans="2:14" ht="11.25" customHeight="1">
      <c r="B36" s="9" t="s">
        <v>87</v>
      </c>
      <c r="C36" s="10" t="s">
        <v>88</v>
      </c>
      <c r="E36" s="201"/>
      <c r="F36" s="17"/>
      <c r="G36" s="17"/>
      <c r="H36" s="17"/>
      <c r="I36" s="17"/>
      <c r="J36" s="17"/>
      <c r="K36" s="17"/>
      <c r="L36" s="18"/>
      <c r="M36" s="100"/>
      <c r="N36" s="184"/>
    </row>
    <row r="37" spans="3:14" ht="12.75">
      <c r="C37" s="200" t="s">
        <v>89</v>
      </c>
      <c r="E37" s="205"/>
      <c r="F37" s="19"/>
      <c r="G37" s="19"/>
      <c r="H37" s="19"/>
      <c r="I37" s="19"/>
      <c r="J37" s="19"/>
      <c r="K37" s="19"/>
      <c r="L37" s="20"/>
      <c r="M37" s="89"/>
      <c r="N37" s="203"/>
    </row>
    <row r="38" spans="3:14" ht="22.5" customHeight="1">
      <c r="C38" s="204"/>
      <c r="N38" s="186"/>
    </row>
    <row r="39" spans="2:14" ht="5.1" customHeight="1">
      <c r="B39" s="15"/>
      <c r="C39" s="11"/>
      <c r="D39" s="11"/>
      <c r="E39" s="11"/>
      <c r="F39" s="11"/>
      <c r="G39" s="11"/>
      <c r="H39" s="11"/>
      <c r="I39" s="11"/>
      <c r="J39" s="11"/>
      <c r="K39" s="11"/>
      <c r="L39" s="11"/>
      <c r="M39" s="11"/>
      <c r="N39" s="11"/>
    </row>
    <row r="40" ht="5.1" customHeight="1">
      <c r="M40" s="31"/>
    </row>
    <row r="41" spans="2:14" ht="11.25" customHeight="1">
      <c r="B41" s="9" t="s">
        <v>90</v>
      </c>
      <c r="C41" s="10" t="s">
        <v>91</v>
      </c>
      <c r="E41" s="201"/>
      <c r="F41" s="17"/>
      <c r="G41" s="17"/>
      <c r="H41" s="17"/>
      <c r="I41" s="17"/>
      <c r="J41" s="17"/>
      <c r="K41" s="17"/>
      <c r="L41" s="18"/>
      <c r="M41" s="100"/>
      <c r="N41" s="184"/>
    </row>
    <row r="42" spans="3:14" ht="12.75">
      <c r="C42" s="200" t="s">
        <v>272</v>
      </c>
      <c r="E42" s="205"/>
      <c r="F42" s="19"/>
      <c r="G42" s="19"/>
      <c r="H42" s="19"/>
      <c r="I42" s="19"/>
      <c r="J42" s="19"/>
      <c r="K42" s="19"/>
      <c r="L42" s="20"/>
      <c r="M42" s="89"/>
      <c r="N42" s="203"/>
    </row>
    <row r="43" spans="3:14" ht="33.75" customHeight="1">
      <c r="C43" s="204"/>
      <c r="N43" s="186"/>
    </row>
    <row r="44" spans="2:14" ht="5.1" customHeight="1">
      <c r="B44" s="15"/>
      <c r="C44" s="11"/>
      <c r="D44" s="11"/>
      <c r="E44" s="11"/>
      <c r="F44" s="11"/>
      <c r="G44" s="11"/>
      <c r="H44" s="11"/>
      <c r="I44" s="11"/>
      <c r="J44" s="11"/>
      <c r="K44" s="11"/>
      <c r="L44" s="11"/>
      <c r="M44" s="11"/>
      <c r="N44" s="11"/>
    </row>
    <row r="45" ht="5.1" customHeight="1">
      <c r="M45" s="31"/>
    </row>
    <row r="46" spans="2:14" ht="11.25" customHeight="1">
      <c r="B46" s="9" t="s">
        <v>92</v>
      </c>
      <c r="C46" s="10" t="s">
        <v>93</v>
      </c>
      <c r="E46" s="201"/>
      <c r="F46" s="17"/>
      <c r="G46" s="17"/>
      <c r="H46" s="17"/>
      <c r="I46" s="17"/>
      <c r="J46" s="17"/>
      <c r="K46" s="17"/>
      <c r="L46" s="88"/>
      <c r="M46" s="100"/>
      <c r="N46" s="184"/>
    </row>
    <row r="47" spans="3:14" ht="12.75">
      <c r="C47" s="200" t="s">
        <v>293</v>
      </c>
      <c r="E47" s="205"/>
      <c r="F47" s="19"/>
      <c r="G47" s="19"/>
      <c r="H47" s="19"/>
      <c r="I47" s="19"/>
      <c r="J47" s="19"/>
      <c r="K47" s="20"/>
      <c r="L47" s="91"/>
      <c r="M47" s="92"/>
      <c r="N47" s="206"/>
    </row>
    <row r="48" spans="3:14" ht="45" customHeight="1">
      <c r="C48" s="204"/>
      <c r="N48" s="186"/>
    </row>
    <row r="49" spans="2:14" ht="5.1" customHeight="1">
      <c r="B49" s="15"/>
      <c r="C49" s="11"/>
      <c r="D49" s="11"/>
      <c r="E49" s="11"/>
      <c r="F49" s="11"/>
      <c r="G49" s="11"/>
      <c r="H49" s="11"/>
      <c r="I49" s="11"/>
      <c r="J49" s="11"/>
      <c r="K49" s="11"/>
      <c r="L49" s="11"/>
      <c r="M49" s="11"/>
      <c r="N49" s="11"/>
    </row>
    <row r="50" ht="5.1" customHeight="1">
      <c r="M50" s="31"/>
    </row>
    <row r="51" spans="2:14" ht="11.25" customHeight="1">
      <c r="B51" s="9" t="s">
        <v>94</v>
      </c>
      <c r="C51" s="10" t="s">
        <v>95</v>
      </c>
      <c r="E51" s="201"/>
      <c r="F51" s="17"/>
      <c r="G51" s="17"/>
      <c r="H51" s="17"/>
      <c r="I51" s="17"/>
      <c r="J51" s="17"/>
      <c r="K51" s="17"/>
      <c r="L51" s="18"/>
      <c r="M51" s="100"/>
      <c r="N51" s="184"/>
    </row>
    <row r="52" spans="3:14" ht="12.75">
      <c r="C52" s="200" t="s">
        <v>296</v>
      </c>
      <c r="E52" s="205"/>
      <c r="F52" s="19"/>
      <c r="G52" s="19"/>
      <c r="H52" s="19"/>
      <c r="I52" s="19"/>
      <c r="J52" s="19"/>
      <c r="K52" s="19"/>
      <c r="L52" s="20"/>
      <c r="M52" s="89"/>
      <c r="N52" s="203"/>
    </row>
    <row r="53" spans="3:14" ht="45" customHeight="1">
      <c r="C53" s="204"/>
      <c r="N53" s="186"/>
    </row>
    <row r="54" spans="2:14" ht="5.1" customHeight="1">
      <c r="B54" s="15"/>
      <c r="C54" s="11"/>
      <c r="D54" s="11"/>
      <c r="E54" s="11"/>
      <c r="F54" s="11"/>
      <c r="G54" s="11"/>
      <c r="H54" s="11"/>
      <c r="I54" s="11"/>
      <c r="J54" s="11"/>
      <c r="K54" s="11"/>
      <c r="L54" s="11"/>
      <c r="M54" s="11"/>
      <c r="N54" s="11"/>
    </row>
    <row r="55" ht="5.1" customHeight="1">
      <c r="M55" s="31"/>
    </row>
    <row r="56" spans="2:14" ht="11.25" customHeight="1">
      <c r="B56" s="9" t="s">
        <v>104</v>
      </c>
      <c r="C56" s="10" t="s">
        <v>96</v>
      </c>
      <c r="E56" s="201"/>
      <c r="F56" s="17"/>
      <c r="G56" s="17"/>
      <c r="H56" s="17"/>
      <c r="I56" s="17"/>
      <c r="J56" s="17"/>
      <c r="K56" s="17"/>
      <c r="L56" s="18"/>
      <c r="M56" s="100"/>
      <c r="N56" s="184"/>
    </row>
    <row r="57" spans="3:14" ht="12.75">
      <c r="C57" s="200" t="s">
        <v>97</v>
      </c>
      <c r="E57" s="205"/>
      <c r="F57" s="19"/>
      <c r="G57" s="19"/>
      <c r="H57" s="19"/>
      <c r="I57" s="19"/>
      <c r="J57" s="19"/>
      <c r="K57" s="19"/>
      <c r="L57" s="20"/>
      <c r="M57" s="89"/>
      <c r="N57" s="203"/>
    </row>
    <row r="58" spans="3:14" ht="22.5" customHeight="1">
      <c r="C58" s="204"/>
      <c r="N58" s="186"/>
    </row>
    <row r="60" ht="12.75">
      <c r="B60" s="21" t="s">
        <v>98</v>
      </c>
    </row>
    <row r="61" spans="2:14" ht="22.5" customHeight="1">
      <c r="B61" s="187"/>
      <c r="C61" s="188"/>
      <c r="D61" s="188"/>
      <c r="E61" s="188"/>
      <c r="F61" s="188"/>
      <c r="G61" s="188"/>
      <c r="H61" s="188"/>
      <c r="I61" s="188"/>
      <c r="J61" s="188"/>
      <c r="K61" s="188"/>
      <c r="L61" s="188"/>
      <c r="M61" s="188"/>
      <c r="N61" s="189"/>
    </row>
    <row r="63" spans="2:7" ht="12.75">
      <c r="B63" s="118"/>
      <c r="C63" s="99"/>
      <c r="D63" s="99"/>
      <c r="E63" s="99"/>
      <c r="F63" s="99"/>
      <c r="G63" s="131"/>
    </row>
    <row r="64" spans="2:7" ht="12.75">
      <c r="B64" s="121"/>
      <c r="C64" s="31"/>
      <c r="D64" s="31"/>
      <c r="E64" s="31"/>
      <c r="F64" s="31"/>
      <c r="G64" s="123"/>
    </row>
    <row r="65" spans="2:7" ht="12.75">
      <c r="B65" s="121"/>
      <c r="C65" s="31"/>
      <c r="D65" s="31"/>
      <c r="E65" s="31"/>
      <c r="F65" s="31"/>
      <c r="G65" s="123"/>
    </row>
    <row r="66" spans="2:7" ht="12.75">
      <c r="B66" s="121"/>
      <c r="C66" s="31"/>
      <c r="D66" s="31"/>
      <c r="E66" s="31"/>
      <c r="F66" s="31"/>
      <c r="G66" s="123"/>
    </row>
    <row r="67" spans="2:7" ht="12.75">
      <c r="B67" s="121"/>
      <c r="C67" s="31"/>
      <c r="D67" s="31"/>
      <c r="E67" s="31"/>
      <c r="F67" s="31"/>
      <c r="G67" s="123"/>
    </row>
    <row r="68" spans="2:7" ht="12.75">
      <c r="B68" s="121"/>
      <c r="C68" s="31"/>
      <c r="D68" s="31"/>
      <c r="E68" s="31"/>
      <c r="F68" s="31"/>
      <c r="G68" s="123"/>
    </row>
    <row r="69" spans="2:7" ht="12.75">
      <c r="B69" s="121"/>
      <c r="C69" s="31"/>
      <c r="D69" s="31"/>
      <c r="E69" s="31"/>
      <c r="F69" s="31"/>
      <c r="G69" s="123"/>
    </row>
    <row r="70" spans="2:7" ht="12.75">
      <c r="B70" s="121"/>
      <c r="C70" s="31"/>
      <c r="D70" s="31"/>
      <c r="E70" s="31"/>
      <c r="F70" s="31"/>
      <c r="G70" s="123"/>
    </row>
    <row r="71" spans="2:7" ht="12.75">
      <c r="B71" s="121"/>
      <c r="C71" s="31"/>
      <c r="D71" s="31"/>
      <c r="E71" s="31"/>
      <c r="F71" s="31"/>
      <c r="G71" s="123"/>
    </row>
    <row r="72" spans="2:7" ht="12.75">
      <c r="B72" s="121"/>
      <c r="C72" s="31"/>
      <c r="D72" s="31"/>
      <c r="E72" s="31"/>
      <c r="F72" s="31"/>
      <c r="G72" s="123"/>
    </row>
    <row r="73" spans="2:7" ht="12.75">
      <c r="B73" s="121"/>
      <c r="C73" s="31"/>
      <c r="D73" s="31"/>
      <c r="E73" s="31"/>
      <c r="F73" s="31"/>
      <c r="G73" s="123"/>
    </row>
    <row r="74" spans="2:7" ht="12.75">
      <c r="B74" s="121"/>
      <c r="C74" s="31"/>
      <c r="D74" s="31"/>
      <c r="E74" s="31"/>
      <c r="F74" s="31"/>
      <c r="G74" s="123"/>
    </row>
    <row r="75" spans="2:7" ht="12.75">
      <c r="B75" s="121"/>
      <c r="C75" s="31"/>
      <c r="D75" s="31"/>
      <c r="E75" s="31"/>
      <c r="F75" s="31"/>
      <c r="G75" s="123"/>
    </row>
    <row r="76" spans="2:7" ht="12.75">
      <c r="B76" s="121"/>
      <c r="C76" s="31"/>
      <c r="D76" s="31"/>
      <c r="E76" s="31"/>
      <c r="F76" s="31"/>
      <c r="G76" s="123"/>
    </row>
    <row r="77" spans="2:7" ht="12.75">
      <c r="B77" s="121"/>
      <c r="C77" s="31"/>
      <c r="D77" s="31"/>
      <c r="E77" s="31"/>
      <c r="F77" s="31"/>
      <c r="G77" s="123"/>
    </row>
    <row r="78" spans="2:7" ht="12.75">
      <c r="B78" s="121"/>
      <c r="C78" s="31"/>
      <c r="D78" s="31"/>
      <c r="E78" s="31"/>
      <c r="F78" s="31"/>
      <c r="G78" s="123"/>
    </row>
    <row r="79" spans="2:7" ht="12.75">
      <c r="B79" s="124"/>
      <c r="C79" s="11"/>
      <c r="D79" s="11"/>
      <c r="E79" s="11"/>
      <c r="F79" s="11"/>
      <c r="G79" s="125"/>
    </row>
    <row r="995" ht="12.75">
      <c r="N995" s="134"/>
    </row>
    <row r="996" ht="12.75">
      <c r="N996" s="3"/>
    </row>
    <row r="1000" ht="12.75">
      <c r="N1000" s="166"/>
    </row>
    <row r="9996" spans="13:14" ht="12.75">
      <c r="M9996" s="3"/>
      <c r="N9996" s="3"/>
    </row>
  </sheetData>
  <sheetProtection password="CF01" sheet="1" objects="1" scenarios="1"/>
  <mergeCells count="31">
    <mergeCell ref="B61:N61"/>
    <mergeCell ref="C52:C53"/>
    <mergeCell ref="E51:E52"/>
    <mergeCell ref="N51:N53"/>
    <mergeCell ref="C57:C58"/>
    <mergeCell ref="E56:E57"/>
    <mergeCell ref="N56:N58"/>
    <mergeCell ref="C42:C43"/>
    <mergeCell ref="E41:E42"/>
    <mergeCell ref="N41:N43"/>
    <mergeCell ref="C47:C48"/>
    <mergeCell ref="E46:E47"/>
    <mergeCell ref="N46:N48"/>
    <mergeCell ref="C32:C33"/>
    <mergeCell ref="E31:E32"/>
    <mergeCell ref="N31:N33"/>
    <mergeCell ref="C37:C38"/>
    <mergeCell ref="E36:E37"/>
    <mergeCell ref="N36:N38"/>
    <mergeCell ref="C22:C23"/>
    <mergeCell ref="E21:E22"/>
    <mergeCell ref="N21:N23"/>
    <mergeCell ref="C27:C28"/>
    <mergeCell ref="E26:E27"/>
    <mergeCell ref="N26:N28"/>
    <mergeCell ref="C12:C13"/>
    <mergeCell ref="E11:E12"/>
    <mergeCell ref="N11:N13"/>
    <mergeCell ref="C17:C18"/>
    <mergeCell ref="E16:E17"/>
    <mergeCell ref="N16:N18"/>
  </mergeCells>
  <conditionalFormatting sqref="F17:L17 F22:L22 F27:L27 F32:L32 F37:L37 F42:L42 F47:L47 F52:L52 F57:L57 F12:L12">
    <cfRule type="expression" priority="1" dxfId="0" stopIfTrue="1">
      <formula>$E11="X"</formula>
    </cfRule>
  </conditionalFormatting>
  <conditionalFormatting sqref="F16:L16 F21:L21 F26:L26 F31:L31 F36:L36 F41:L41 F46:L46 F51:L51 F56:L56 F11:L11">
    <cfRule type="expression" priority="2" dxfId="0" stopIfTrue="1">
      <formula>$E11="X"</formula>
    </cfRule>
  </conditionalFormatting>
  <printOptions/>
  <pageMargins left="0.7086614173228347" right="0.7086614173228347" top="0.7874015748031497" bottom="1.1811023622047245" header="0.35433070866141736" footer="0.7086614173228347"/>
  <pageSetup horizontalDpi="600" verticalDpi="600" orientation="portrait" paperSize="9" r:id="rId2"/>
  <headerFooter alignWithMargins="0">
    <oddFooter>&amp;L&amp;"Arial,Standard"&amp;8Checkliste Nachhaltigkeit &lt;&gt;&amp;R&amp;8Seite &amp;P von &amp;N</oddFooter>
  </headerFooter>
  <rowBreaks count="1" manualBreakCount="1">
    <brk id="55"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21"/>
  <sheetViews>
    <sheetView showRowColHeaders="0" zoomScale="200" zoomScaleNormal="200" workbookViewId="0" topLeftCell="A1"/>
  </sheetViews>
  <sheetFormatPr defaultColWidth="11.421875" defaultRowHeight="12.75"/>
  <cols>
    <col min="1" max="1" width="24.140625" style="106" bestFit="1" customWidth="1"/>
    <col min="2" max="6" width="2.7109375" style="105" customWidth="1"/>
    <col min="7" max="16384" width="11.421875" style="105" customWidth="1"/>
  </cols>
  <sheetData>
    <row r="1" spans="1:6" ht="11.25">
      <c r="A1" s="104"/>
      <c r="B1" s="2">
        <f>SUMPRODUCT(('2a - Wirtschaft'!F11:L11="X")*('2a - Wirtschaft'!$F$8:$L$8))</f>
        <v>0</v>
      </c>
      <c r="C1" s="2">
        <f>SUMPRODUCT(('2a - Wirtschaft'!F12:L12="X")*('2a - Wirtschaft'!$F$8:$L$8))</f>
        <v>0</v>
      </c>
      <c r="D1" s="2">
        <v>0</v>
      </c>
      <c r="E1" s="2">
        <f>IF(B1&gt;=0,IF(B1=0,0,1),-1)</f>
        <v>0</v>
      </c>
      <c r="F1" s="2">
        <f>IF(C1&gt;=0,IF(C1=0,0,1),-1)</f>
        <v>0</v>
      </c>
    </row>
    <row r="2" spans="1:6" ht="12.75">
      <c r="A2" s="128"/>
      <c r="B2" s="2">
        <f>SUMPRODUCT(('2a - Wirtschaft'!F16:L16="X")*('2a - Wirtschaft'!$F$8:$L$8))</f>
        <v>0</v>
      </c>
      <c r="C2" s="2">
        <f>SUMPRODUCT(('2a - Wirtschaft'!F17:L17="X")*('2a - Wirtschaft'!$F$8:$L$8))</f>
        <v>0</v>
      </c>
      <c r="D2" s="2">
        <v>0</v>
      </c>
      <c r="E2" s="2">
        <f aca="true" t="shared" si="0" ref="E2:F10">IF(B2&gt;=0,IF(B2=0,0,1),-1)</f>
        <v>0</v>
      </c>
      <c r="F2" s="2">
        <f t="shared" si="0"/>
        <v>0</v>
      </c>
    </row>
    <row r="3" spans="1:6" ht="12.75">
      <c r="A3" s="104" t="str">
        <f>'2a - Wirtschaft'!C21</f>
        <v>Innovation</v>
      </c>
      <c r="B3" s="2">
        <f>SUMPRODUCT(('2a - Wirtschaft'!F21:L21="X")*('2a - Wirtschaft'!$F$8:$L$8))</f>
        <v>0</v>
      </c>
      <c r="C3" s="2">
        <f>SUMPRODUCT(('2a - Wirtschaft'!F22:L22="X")*('2a - Wirtschaft'!$F$8:$L$8))</f>
        <v>0</v>
      </c>
      <c r="D3" s="2">
        <v>0</v>
      </c>
      <c r="E3" s="2">
        <f t="shared" si="0"/>
        <v>0</v>
      </c>
      <c r="F3" s="2">
        <f t="shared" si="0"/>
        <v>0</v>
      </c>
    </row>
    <row r="4" spans="1:6" ht="12.75">
      <c r="A4" s="128" t="s">
        <v>242</v>
      </c>
      <c r="B4" s="2">
        <f>SUMPRODUCT(('2a - Wirtschaft'!F26:L26="X")*('2a - Wirtschaft'!$F$8:$L$8))</f>
        <v>0</v>
      </c>
      <c r="C4" s="2">
        <f>SUMPRODUCT(('2a - Wirtschaft'!F27:L27="X")*('2a - Wirtschaft'!$F$8:$L$8))</f>
        <v>0</v>
      </c>
      <c r="D4" s="2">
        <v>0</v>
      </c>
      <c r="E4" s="2">
        <f t="shared" si="0"/>
        <v>0</v>
      </c>
      <c r="F4" s="2">
        <f t="shared" si="0"/>
        <v>0</v>
      </c>
    </row>
    <row r="5" spans="1:6" ht="12.75">
      <c r="A5" s="128" t="s">
        <v>244</v>
      </c>
      <c r="B5" s="2">
        <f>SUMPRODUCT(('2a - Wirtschaft'!F31:L31="X")*('2a - Wirtschaft'!$F$8:$L$8))</f>
        <v>0</v>
      </c>
      <c r="C5" s="2">
        <f>SUMPRODUCT(('2a - Wirtschaft'!F32:L32="X")*('2a - Wirtschaft'!$F$8:$L$8))</f>
        <v>0</v>
      </c>
      <c r="D5" s="2">
        <v>0</v>
      </c>
      <c r="E5" s="2">
        <f t="shared" si="0"/>
        <v>0</v>
      </c>
      <c r="F5" s="2">
        <f t="shared" si="0"/>
        <v>0</v>
      </c>
    </row>
    <row r="6" spans="1:6" ht="12.75">
      <c r="B6" s="2">
        <f>SUMPRODUCT(('2a - Wirtschaft'!F36:L36="X")*('2a - Wirtschaft'!$F$8:$L$8))</f>
        <v>0</v>
      </c>
      <c r="C6" s="2">
        <f>SUMPRODUCT(('2a - Wirtschaft'!F37:L37="X")*('2a - Wirtschaft'!$F$8:$L$8))</f>
        <v>0</v>
      </c>
      <c r="D6" s="2">
        <v>0</v>
      </c>
      <c r="E6" s="2">
        <f t="shared" si="0"/>
        <v>0</v>
      </c>
      <c r="F6" s="2">
        <f t="shared" si="0"/>
        <v>0</v>
      </c>
    </row>
    <row r="7" spans="1:6" ht="12.75">
      <c r="A7" s="104" t="s">
        <v>216</v>
      </c>
      <c r="B7" s="2">
        <f>SUMPRODUCT(('2a - Wirtschaft'!F41:L41="X")*('2a - Wirtschaft'!$F$8:$L$8))</f>
        <v>0</v>
      </c>
      <c r="C7" s="2">
        <f>SUMPRODUCT(('2a - Wirtschaft'!F42:L42="X")*('2a - Wirtschaft'!$F$8:$L$8))</f>
        <v>0</v>
      </c>
      <c r="D7" s="2">
        <v>0</v>
      </c>
      <c r="E7" s="2">
        <f t="shared" si="0"/>
        <v>0</v>
      </c>
      <c r="F7" s="2">
        <f t="shared" si="0"/>
        <v>0</v>
      </c>
    </row>
    <row r="8" spans="1:6" ht="12.75">
      <c r="A8" s="104" t="s">
        <v>77</v>
      </c>
      <c r="B8" s="2">
        <f>SUMPRODUCT(('2a - Wirtschaft'!F46:L46="X")*('2a - Wirtschaft'!$F$8:$L$8))</f>
        <v>0</v>
      </c>
      <c r="C8" s="2">
        <f>SUMPRODUCT(('2a - Wirtschaft'!F47:L47="X")*('2a - Wirtschaft'!$F$8:$L$8))</f>
        <v>0</v>
      </c>
      <c r="D8" s="2">
        <v>0</v>
      </c>
      <c r="E8" s="2">
        <f t="shared" si="0"/>
        <v>0</v>
      </c>
      <c r="F8" s="2">
        <f t="shared" si="0"/>
        <v>0</v>
      </c>
    </row>
    <row r="9" spans="1:6" ht="12.75">
      <c r="A9" s="104" t="s">
        <v>76</v>
      </c>
      <c r="B9" s="2">
        <f>SUMPRODUCT(('2a - Wirtschaft'!F51:L51="X")*('2a - Wirtschaft'!$F$8:$L$8))</f>
        <v>0</v>
      </c>
      <c r="C9" s="2">
        <f>SUMPRODUCT(('2a - Wirtschaft'!F52:L52="X")*('2a - Wirtschaft'!$F$8:$L$8))</f>
        <v>0</v>
      </c>
      <c r="D9" s="2">
        <v>0</v>
      </c>
      <c r="E9" s="2">
        <f t="shared" si="0"/>
        <v>0</v>
      </c>
      <c r="F9" s="2">
        <f t="shared" si="0"/>
        <v>0</v>
      </c>
    </row>
    <row r="10" spans="1:6" ht="12.75">
      <c r="A10" s="128"/>
      <c r="B10" s="2">
        <f>SUMPRODUCT(('2a - Wirtschaft'!F56:L56="X")*('2a - Wirtschaft'!$F$8:$L$8))</f>
        <v>0</v>
      </c>
      <c r="C10" s="2">
        <f>SUMPRODUCT(('2a - Wirtschaft'!F57:L57="X")*('2a - Wirtschaft'!$F$8:$L$8))</f>
        <v>0</v>
      </c>
      <c r="D10" s="2">
        <v>0</v>
      </c>
      <c r="E10" s="2">
        <f t="shared" si="0"/>
        <v>0</v>
      </c>
      <c r="F10" s="2">
        <f t="shared" si="0"/>
        <v>0</v>
      </c>
    </row>
    <row r="11" spans="1:6" ht="12.75">
      <c r="A11" s="104"/>
      <c r="B11" s="2"/>
      <c r="C11" s="2"/>
      <c r="D11" s="2"/>
      <c r="E11" s="2"/>
      <c r="F11" s="2"/>
    </row>
    <row r="12" spans="1:6" ht="12.75">
      <c r="A12" s="128" t="str">
        <f>'2a - Wirtschaft'!C56</f>
        <v>Leistungsfähiger Staat</v>
      </c>
      <c r="B12" s="2">
        <f>B10</f>
        <v>0</v>
      </c>
      <c r="C12" s="2">
        <f>C10</f>
        <v>0</v>
      </c>
      <c r="D12" s="2"/>
      <c r="E12" s="2"/>
      <c r="F12" s="2"/>
    </row>
    <row r="13" spans="1:6" ht="12.75">
      <c r="A13" s="104" t="str">
        <f>A9</f>
        <v>Steuern / Gebühren</v>
      </c>
      <c r="B13" s="2">
        <f>B9</f>
        <v>0</v>
      </c>
      <c r="C13" s="2">
        <f>C9</f>
        <v>0</v>
      </c>
      <c r="D13" s="2"/>
      <c r="E13" s="2"/>
      <c r="F13" s="2"/>
    </row>
    <row r="14" spans="1:6" ht="12.75">
      <c r="A14" s="104" t="str">
        <f>A8</f>
        <v>Öffentlicher Haushalt</v>
      </c>
      <c r="B14" s="2">
        <f>B8</f>
        <v>0</v>
      </c>
      <c r="C14" s="2">
        <f>C8</f>
        <v>0</v>
      </c>
      <c r="D14" s="2"/>
      <c r="E14" s="2"/>
      <c r="F14" s="2"/>
    </row>
    <row r="15" spans="1:6" ht="12.75">
      <c r="A15" s="104" t="s">
        <v>220</v>
      </c>
      <c r="B15" s="2">
        <f>B7</f>
        <v>0</v>
      </c>
      <c r="C15" s="2">
        <f>C7</f>
        <v>0</v>
      </c>
      <c r="D15" s="2"/>
      <c r="E15" s="2"/>
      <c r="F15" s="2"/>
    </row>
    <row r="16" spans="1:6" ht="12.75">
      <c r="A16" s="127" t="s">
        <v>78</v>
      </c>
      <c r="B16" s="2">
        <f>B6</f>
        <v>0</v>
      </c>
      <c r="C16" s="2">
        <f>C6</f>
        <v>0</v>
      </c>
      <c r="D16" s="2"/>
      <c r="E16" s="2"/>
      <c r="F16" s="2"/>
    </row>
    <row r="17" spans="1:6" ht="12.75">
      <c r="A17" s="104" t="str">
        <f>A5</f>
        <v>Arbeitsmarkt</v>
      </c>
      <c r="B17" s="2">
        <f>B5</f>
        <v>0</v>
      </c>
      <c r="C17" s="2">
        <f>C5</f>
        <v>0</v>
      </c>
      <c r="D17" s="2"/>
      <c r="E17" s="2"/>
      <c r="F17" s="2"/>
    </row>
    <row r="18" spans="1:6" ht="12.75">
      <c r="A18" s="128" t="s">
        <v>241</v>
      </c>
      <c r="B18" s="2">
        <f>B4</f>
        <v>0</v>
      </c>
      <c r="C18" s="2">
        <f>C4</f>
        <v>0</v>
      </c>
      <c r="D18" s="2"/>
      <c r="E18" s="2"/>
      <c r="F18" s="2"/>
    </row>
    <row r="19" spans="1:6" ht="12.75">
      <c r="A19" s="104" t="str">
        <f>A3</f>
        <v>Innovation</v>
      </c>
      <c r="B19" s="2">
        <f>B3</f>
        <v>0</v>
      </c>
      <c r="C19" s="2">
        <f>C3</f>
        <v>0</v>
      </c>
      <c r="D19" s="2"/>
      <c r="E19" s="2"/>
      <c r="F19" s="2"/>
    </row>
    <row r="20" spans="1:6" ht="12.75">
      <c r="A20" s="128" t="str">
        <f>'2a - Wirtschaft'!C16</f>
        <v>Standortattraktivität</v>
      </c>
      <c r="B20" s="2">
        <f>B2</f>
        <v>0</v>
      </c>
      <c r="C20" s="2">
        <f>C2</f>
        <v>0</v>
      </c>
      <c r="D20" s="2"/>
      <c r="E20" s="2"/>
      <c r="F20" s="2"/>
    </row>
    <row r="21" spans="1:6" ht="12.75">
      <c r="A21" s="128" t="str">
        <f>'2a - Wirtschaft'!C11</f>
        <v>Wirtschaftliche Leistungsfähigkeit</v>
      </c>
      <c r="B21" s="2">
        <f>B1</f>
        <v>0</v>
      </c>
      <c r="C21" s="2">
        <f>C1</f>
        <v>0</v>
      </c>
      <c r="D21" s="2"/>
      <c r="E21" s="2"/>
      <c r="F21" s="2"/>
    </row>
  </sheetData>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Aargau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Andy</dc:creator>
  <cp:keywords/>
  <dc:description/>
  <cp:lastModifiedBy>Schmidlin Corinne</cp:lastModifiedBy>
  <cp:lastPrinted>2019-05-13T06:29:21Z</cp:lastPrinted>
  <dcterms:created xsi:type="dcterms:W3CDTF">2013-07-25T14:10:53Z</dcterms:created>
  <dcterms:modified xsi:type="dcterms:W3CDTF">2023-03-01T09:20:08Z</dcterms:modified>
  <cp:category/>
  <cp:version/>
  <cp:contentType/>
  <cp:contentStatus/>
</cp:coreProperties>
</file>